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an/Downloads/"/>
    </mc:Choice>
  </mc:AlternateContent>
  <xr:revisionPtr revIDLastSave="0" documentId="8_{7A923E3D-96C7-AA4E-9C07-F8AEAA36599E}" xr6:coauthVersionLast="47" xr6:coauthVersionMax="47" xr10:uidLastSave="{00000000-0000-0000-0000-000000000000}"/>
  <bookViews>
    <workbookView xWindow="3340" yWindow="1380" windowWidth="34560" windowHeight="204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C12" i="1" l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D3" i="1"/>
  <c r="D6" i="1" s="1"/>
  <c r="D2" i="1" l="1"/>
  <c r="D11" i="1" l="1"/>
  <c r="E11" i="1" l="1"/>
  <c r="F11" i="1" s="1"/>
  <c r="G11" i="1"/>
  <c r="G12" i="1" l="1"/>
  <c r="G13" i="1" s="1"/>
  <c r="H11" i="1"/>
  <c r="I11" i="1" s="1"/>
  <c r="D12" i="1" s="1"/>
  <c r="E12" i="1" s="1"/>
  <c r="F12" i="1" s="1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H12" i="1"/>
  <c r="I12" i="1" s="1"/>
  <c r="D13" i="1" s="1"/>
  <c r="E13" i="1" s="1"/>
  <c r="F13" i="1" s="1"/>
  <c r="H13" i="1" s="1"/>
  <c r="I13" i="1" s="1"/>
  <c r="D14" i="1" s="1"/>
  <c r="E14" i="1" s="1"/>
  <c r="G42" i="1" l="1"/>
  <c r="G43" i="1" s="1"/>
  <c r="G44" i="1" s="1"/>
  <c r="G45" i="1" s="1"/>
  <c r="G46" i="1" s="1"/>
  <c r="G47" i="1" s="1"/>
  <c r="G48" i="1" s="1"/>
  <c r="G49" i="1" s="1"/>
  <c r="F14" i="1"/>
  <c r="G50" i="1" l="1"/>
  <c r="H14" i="1"/>
  <c r="I14" i="1" s="1"/>
  <c r="D15" i="1" s="1"/>
  <c r="E15" i="1" s="1"/>
  <c r="G51" i="1" l="1"/>
  <c r="F15" i="1"/>
  <c r="G52" i="1" l="1"/>
  <c r="H15" i="1"/>
  <c r="I15" i="1" s="1"/>
  <c r="D16" i="1" s="1"/>
  <c r="E16" i="1" s="1"/>
  <c r="G53" i="1" l="1"/>
  <c r="F16" i="1"/>
  <c r="G54" i="1" l="1"/>
  <c r="H16" i="1"/>
  <c r="I16" i="1" s="1"/>
  <c r="D17" i="1" s="1"/>
  <c r="E17" i="1" s="1"/>
  <c r="G55" i="1" l="1"/>
  <c r="F17" i="1"/>
  <c r="G56" i="1" l="1"/>
  <c r="H17" i="1"/>
  <c r="I17" i="1" s="1"/>
  <c r="D18" i="1" s="1"/>
  <c r="E18" i="1" s="1"/>
  <c r="G57" i="1" l="1"/>
  <c r="F18" i="1"/>
  <c r="G58" i="1" l="1"/>
  <c r="H18" i="1"/>
  <c r="I18" i="1" s="1"/>
  <c r="D19" i="1" s="1"/>
  <c r="E19" i="1" s="1"/>
  <c r="F19" i="1" s="1"/>
  <c r="H19" i="1" s="1"/>
  <c r="I19" i="1" s="1"/>
  <c r="D20" i="1" s="1"/>
  <c r="E20" i="1" s="1"/>
  <c r="F20" i="1" s="1"/>
  <c r="H20" i="1" s="1"/>
  <c r="I20" i="1" s="1"/>
  <c r="D21" i="1" s="1"/>
  <c r="E21" i="1" s="1"/>
  <c r="F21" i="1" s="1"/>
  <c r="H21" i="1" s="1"/>
  <c r="I21" i="1" s="1"/>
  <c r="D22" i="1" s="1"/>
  <c r="E22" i="1" s="1"/>
  <c r="F22" i="1" s="1"/>
  <c r="H22" i="1" s="1"/>
  <c r="I22" i="1" s="1"/>
  <c r="D23" i="1" s="1"/>
  <c r="E23" i="1" s="1"/>
  <c r="F23" i="1" s="1"/>
  <c r="H23" i="1" s="1"/>
  <c r="I23" i="1" s="1"/>
  <c r="D24" i="1" s="1"/>
  <c r="E24" i="1" s="1"/>
  <c r="F24" i="1" s="1"/>
  <c r="H24" i="1" s="1"/>
  <c r="I24" i="1" s="1"/>
  <c r="D25" i="1" s="1"/>
  <c r="G59" i="1" l="1"/>
  <c r="E25" i="1"/>
  <c r="F25" i="1" s="1"/>
  <c r="H25" i="1" s="1"/>
  <c r="I25" i="1" s="1"/>
  <c r="D26" i="1" s="1"/>
  <c r="G60" i="1" l="1"/>
  <c r="E26" i="1"/>
  <c r="F26" i="1" s="1"/>
  <c r="H26" i="1" s="1"/>
  <c r="I26" i="1" s="1"/>
  <c r="D27" i="1" s="1"/>
  <c r="G61" i="1" l="1"/>
  <c r="E27" i="1"/>
  <c r="F27" i="1" s="1"/>
  <c r="H27" i="1" s="1"/>
  <c r="I27" i="1" s="1"/>
  <c r="D28" i="1" s="1"/>
  <c r="G62" i="1" l="1"/>
  <c r="E28" i="1"/>
  <c r="F28" i="1" s="1"/>
  <c r="H28" i="1" s="1"/>
  <c r="I28" i="1" s="1"/>
  <c r="D29" i="1" s="1"/>
  <c r="G63" i="1" l="1"/>
  <c r="E29" i="1"/>
  <c r="F29" i="1" s="1"/>
  <c r="H29" i="1" s="1"/>
  <c r="I29" i="1" s="1"/>
  <c r="D30" i="1" s="1"/>
  <c r="G64" i="1" l="1"/>
  <c r="E30" i="1"/>
  <c r="F30" i="1" s="1"/>
  <c r="H30" i="1" s="1"/>
  <c r="I30" i="1" s="1"/>
  <c r="D31" i="1" s="1"/>
  <c r="G65" i="1" l="1"/>
  <c r="E31" i="1"/>
  <c r="F31" i="1" s="1"/>
  <c r="H31" i="1" s="1"/>
  <c r="I31" i="1" s="1"/>
  <c r="D32" i="1" s="1"/>
  <c r="G66" i="1" l="1"/>
  <c r="E32" i="1"/>
  <c r="F32" i="1" s="1"/>
  <c r="H32" i="1" s="1"/>
  <c r="I32" i="1" s="1"/>
  <c r="D33" i="1" s="1"/>
  <c r="G67" i="1" l="1"/>
  <c r="E33" i="1"/>
  <c r="F33" i="1" s="1"/>
  <c r="H33" i="1" s="1"/>
  <c r="I33" i="1" s="1"/>
  <c r="D34" i="1" s="1"/>
  <c r="G68" i="1" l="1"/>
  <c r="E34" i="1"/>
  <c r="F34" i="1" s="1"/>
  <c r="G69" i="1" l="1"/>
  <c r="H34" i="1"/>
  <c r="I34" i="1" s="1"/>
  <c r="D35" i="1" s="1"/>
  <c r="G70" i="1" l="1"/>
  <c r="E35" i="1"/>
  <c r="F35" i="1" s="1"/>
  <c r="H35" i="1" s="1"/>
  <c r="I35" i="1" s="1"/>
  <c r="D36" i="1" s="1"/>
  <c r="E36" i="1" s="1"/>
  <c r="F36" i="1" s="1"/>
  <c r="H36" i="1" s="1"/>
  <c r="I36" i="1" s="1"/>
  <c r="D37" i="1" s="1"/>
  <c r="E37" i="1" s="1"/>
  <c r="F37" i="1" s="1"/>
  <c r="H37" i="1" s="1"/>
  <c r="I37" i="1" s="1"/>
  <c r="D38" i="1" s="1"/>
  <c r="E38" i="1" s="1"/>
  <c r="F38" i="1" s="1"/>
  <c r="H38" i="1" s="1"/>
  <c r="I38" i="1" s="1"/>
  <c r="D39" i="1" s="1"/>
  <c r="E39" i="1" s="1"/>
  <c r="F39" i="1" s="1"/>
  <c r="H39" i="1" s="1"/>
  <c r="I39" i="1" s="1"/>
  <c r="D40" i="1" s="1"/>
  <c r="E40" i="1" l="1"/>
  <c r="F40" i="1" l="1"/>
  <c r="H40" i="1" l="1"/>
  <c r="I40" i="1" s="1"/>
  <c r="D41" i="1" s="1"/>
  <c r="E41" i="1" s="1"/>
  <c r="F41" i="1" s="1"/>
  <c r="H41" i="1" s="1"/>
  <c r="I41" i="1" s="1"/>
  <c r="D42" i="1" s="1"/>
  <c r="E42" i="1" l="1"/>
  <c r="F42" i="1" s="1"/>
  <c r="H42" i="1" s="1"/>
  <c r="I42" i="1" s="1"/>
  <c r="D43" i="1" s="1"/>
  <c r="E43" i="1" l="1"/>
  <c r="F43" i="1" s="1"/>
  <c r="H43" i="1" s="1"/>
  <c r="I43" i="1" s="1"/>
  <c r="D44" i="1" s="1"/>
  <c r="E44" i="1" l="1"/>
  <c r="F44" i="1" s="1"/>
  <c r="H44" i="1" s="1"/>
  <c r="I44" i="1" s="1"/>
  <c r="D45" i="1" s="1"/>
  <c r="E45" i="1" l="1"/>
  <c r="F45" i="1" s="1"/>
  <c r="H45" i="1" s="1"/>
  <c r="I45" i="1" s="1"/>
  <c r="D46" i="1" s="1"/>
  <c r="E46" i="1" l="1"/>
  <c r="F46" i="1" s="1"/>
  <c r="H46" i="1" s="1"/>
  <c r="I46" i="1" s="1"/>
  <c r="D47" i="1" s="1"/>
  <c r="E47" i="1" l="1"/>
  <c r="F47" i="1" s="1"/>
  <c r="H47" i="1" s="1"/>
  <c r="I47" i="1" s="1"/>
  <c r="D48" i="1" s="1"/>
  <c r="E48" i="1" l="1"/>
  <c r="F48" i="1" s="1"/>
  <c r="H48" i="1" s="1"/>
  <c r="I48" i="1" s="1"/>
  <c r="D49" i="1" s="1"/>
  <c r="E49" i="1" l="1"/>
  <c r="F49" i="1" s="1"/>
  <c r="H49" i="1" s="1"/>
  <c r="I49" i="1" s="1"/>
  <c r="D50" i="1" s="1"/>
  <c r="E50" i="1" s="1"/>
  <c r="F50" i="1" s="1"/>
  <c r="H50" i="1" s="1"/>
  <c r="I50" i="1" s="1"/>
  <c r="D51" i="1" s="1"/>
  <c r="E51" i="1" s="1"/>
  <c r="F51" i="1" s="1"/>
  <c r="H51" i="1" s="1"/>
  <c r="I51" i="1" s="1"/>
  <c r="D52" i="1" s="1"/>
  <c r="E52" i="1" s="1"/>
  <c r="F52" i="1" s="1"/>
  <c r="H52" i="1" s="1"/>
  <c r="I52" i="1" s="1"/>
  <c r="D53" i="1" s="1"/>
  <c r="E53" i="1" l="1"/>
  <c r="F53" i="1" s="1"/>
  <c r="H53" i="1" s="1"/>
  <c r="I53" i="1" s="1"/>
  <c r="D54" i="1" s="1"/>
  <c r="E54" i="1" l="1"/>
  <c r="F54" i="1" s="1"/>
  <c r="H54" i="1" s="1"/>
  <c r="I54" i="1" s="1"/>
  <c r="D55" i="1" s="1"/>
  <c r="E55" i="1" s="1"/>
  <c r="F55" i="1" s="1"/>
  <c r="H55" i="1" s="1"/>
  <c r="I55" i="1" s="1"/>
  <c r="D56" i="1" s="1"/>
  <c r="E56" i="1" s="1"/>
  <c r="F56" i="1" s="1"/>
  <c r="H56" i="1" s="1"/>
  <c r="I56" i="1" s="1"/>
  <c r="D57" i="1" s="1"/>
  <c r="E57" i="1" l="1"/>
  <c r="F57" i="1" s="1"/>
  <c r="H57" i="1" s="1"/>
  <c r="I57" i="1" s="1"/>
  <c r="D58" i="1" s="1"/>
  <c r="E58" i="1" l="1"/>
  <c r="F58" i="1" s="1"/>
  <c r="H58" i="1" s="1"/>
  <c r="I58" i="1" s="1"/>
  <c r="D59" i="1" s="1"/>
  <c r="E59" i="1" l="1"/>
  <c r="F59" i="1" s="1"/>
  <c r="H59" i="1" s="1"/>
  <c r="I59" i="1" s="1"/>
  <c r="D60" i="1" s="1"/>
  <c r="E60" i="1" s="1"/>
  <c r="F60" i="1" s="1"/>
  <c r="H60" i="1" s="1"/>
  <c r="I60" i="1" s="1"/>
  <c r="D61" i="1" s="1"/>
  <c r="E61" i="1" l="1"/>
  <c r="F61" i="1" s="1"/>
  <c r="H61" i="1" s="1"/>
  <c r="I61" i="1" s="1"/>
  <c r="D62" i="1" s="1"/>
  <c r="E62" i="1" l="1"/>
  <c r="F62" i="1" s="1"/>
  <c r="H62" i="1" s="1"/>
  <c r="I62" i="1" s="1"/>
  <c r="D63" i="1" s="1"/>
  <c r="E63" i="1" l="1"/>
  <c r="F63" i="1" s="1"/>
  <c r="H63" i="1" s="1"/>
  <c r="I63" i="1" s="1"/>
  <c r="D64" i="1" s="1"/>
  <c r="E64" i="1" l="1"/>
  <c r="F64" i="1" s="1"/>
  <c r="H64" i="1" s="1"/>
  <c r="I64" i="1" s="1"/>
  <c r="D65" i="1" s="1"/>
  <c r="E65" i="1" s="1"/>
  <c r="F65" i="1" s="1"/>
  <c r="H65" i="1" s="1"/>
  <c r="I65" i="1" s="1"/>
  <c r="D66" i="1" s="1"/>
  <c r="E66" i="1" l="1"/>
  <c r="F66" i="1" s="1"/>
  <c r="H66" i="1" s="1"/>
  <c r="I66" i="1" s="1"/>
  <c r="D67" i="1" s="1"/>
  <c r="E67" i="1" s="1"/>
  <c r="F67" i="1" s="1"/>
  <c r="H67" i="1" s="1"/>
  <c r="I67" i="1" s="1"/>
  <c r="D68" i="1" s="1"/>
  <c r="E68" i="1" s="1"/>
  <c r="F68" i="1" s="1"/>
  <c r="H68" i="1" s="1"/>
  <c r="I68" i="1" s="1"/>
  <c r="D69" i="1" s="1"/>
  <c r="E69" i="1" s="1"/>
  <c r="F69" i="1" s="1"/>
  <c r="H69" i="1" s="1"/>
  <c r="I69" i="1" s="1"/>
  <c r="D70" i="1" s="1"/>
  <c r="E70" i="1" s="1"/>
  <c r="F70" i="1" s="1"/>
  <c r="H70" i="1" s="1"/>
  <c r="I70" i="1" s="1"/>
</calcChain>
</file>

<file path=xl/sharedStrings.xml><?xml version="1.0" encoding="utf-8"?>
<sst xmlns="http://schemas.openxmlformats.org/spreadsheetml/2006/main" count="17" uniqueCount="16">
  <si>
    <t>pago</t>
  </si>
  <si>
    <t>fecha venc</t>
  </si>
  <si>
    <t>capital</t>
  </si>
  <si>
    <t>intereses</t>
  </si>
  <si>
    <t>iva</t>
  </si>
  <si>
    <t>amortizacion capital</t>
  </si>
  <si>
    <t>saldo</t>
  </si>
  <si>
    <t>Capital</t>
  </si>
  <si>
    <t>iva sobre intereses</t>
  </si>
  <si>
    <t>Tasa bimestral + IVA</t>
  </si>
  <si>
    <t>Tasa anual</t>
  </si>
  <si>
    <t>MONTO PROYECTO</t>
  </si>
  <si>
    <t>MONTO FINANCIAR</t>
  </si>
  <si>
    <t>Tasa convertida a bimestral</t>
  </si>
  <si>
    <t>número de pagos mensuales</t>
  </si>
  <si>
    <t>subsidio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</si>
</sst>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8" fontId="0" fillId="0" borderId="1" xfId="0" applyNumberFormat="1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0" fillId="0" borderId="0" xfId="0" applyNumberFormat="1"/>
    <xf numFmtId="9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8" fontId="2" fillId="2" borderId="1" xfId="0" applyNumberFormat="1" applyFont="1" applyFill="1" applyBorder="1"/>
    <xf numFmtId="10" fontId="0" fillId="0" borderId="1" xfId="2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right" vertical="center"/>
    </xf>
    <xf numFmtId="44" fontId="0" fillId="4" borderId="1" xfId="1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73"/>
  <sheetViews>
    <sheetView tabSelected="1" topLeftCell="A4" zoomScale="145" zoomScaleNormal="145" workbookViewId="0">
      <selection activeCell="G11" sqref="G11"/>
    </sheetView>
  </sheetViews>
  <sheetFormatPr baseColWidth="10" defaultRowHeight="15" x14ac:dyDescent="0.2"/>
  <cols>
    <col min="3" max="3" width="18.1640625" customWidth="1"/>
    <col min="4" max="4" width="14.83203125" bestFit="1" customWidth="1"/>
    <col min="5" max="5" width="12.5" bestFit="1" customWidth="1"/>
    <col min="6" max="6" width="12.33203125" customWidth="1"/>
    <col min="7" max="7" width="14.1640625" bestFit="1" customWidth="1"/>
    <col min="8" max="8" width="12.5" customWidth="1"/>
    <col min="9" max="9" width="11.1640625" bestFit="1" customWidth="1"/>
    <col min="10" max="10" width="11.83203125" customWidth="1"/>
  </cols>
  <sheetData>
    <row r="2" spans="2:10" ht="32" x14ac:dyDescent="0.2">
      <c r="C2" s="1" t="s">
        <v>7</v>
      </c>
      <c r="D2" s="10">
        <f>G4</f>
        <v>281250</v>
      </c>
      <c r="F2" s="1" t="s">
        <v>11</v>
      </c>
      <c r="G2" s="17">
        <v>375000</v>
      </c>
    </row>
    <row r="3" spans="2:10" ht="33" customHeight="1" x14ac:dyDescent="0.2">
      <c r="C3" s="1" t="s">
        <v>13</v>
      </c>
      <c r="D3" s="6">
        <f>G5/12</f>
        <v>1.1241666666666665E-2</v>
      </c>
      <c r="F3" s="15" t="s">
        <v>15</v>
      </c>
      <c r="G3" s="16">
        <f>G2*0.25</f>
        <v>93750</v>
      </c>
    </row>
    <row r="4" spans="2:10" ht="32" x14ac:dyDescent="0.2">
      <c r="C4" s="1" t="s">
        <v>14</v>
      </c>
      <c r="D4" s="5">
        <v>60</v>
      </c>
      <c r="F4" s="1" t="s">
        <v>12</v>
      </c>
      <c r="G4" s="14">
        <f>G2-G3</f>
        <v>281250</v>
      </c>
    </row>
    <row r="5" spans="2:10" ht="16" x14ac:dyDescent="0.2">
      <c r="C5" s="1" t="s">
        <v>8</v>
      </c>
      <c r="D5" s="9">
        <v>0.16</v>
      </c>
      <c r="E5" s="18"/>
      <c r="F5" s="19" t="s">
        <v>10</v>
      </c>
      <c r="G5" s="20">
        <v>0.13489999999999999</v>
      </c>
    </row>
    <row r="6" spans="2:10" ht="16" x14ac:dyDescent="0.2">
      <c r="C6" s="1" t="s">
        <v>9</v>
      </c>
      <c r="D6" s="12">
        <f>D3*(1+D5)</f>
        <v>1.3040333333333331E-2</v>
      </c>
    </row>
    <row r="10" spans="2:10" ht="32" x14ac:dyDescent="0.2">
      <c r="B10" s="1" t="s">
        <v>0</v>
      </c>
      <c r="C10" s="1" t="s">
        <v>1</v>
      </c>
      <c r="D10" s="1" t="s">
        <v>2</v>
      </c>
      <c r="E10" s="1" t="s">
        <v>3</v>
      </c>
      <c r="F10" s="1" t="s">
        <v>4</v>
      </c>
      <c r="G10" s="1" t="s">
        <v>0</v>
      </c>
      <c r="H10" s="1" t="s">
        <v>5</v>
      </c>
      <c r="I10" s="1" t="s">
        <v>6</v>
      </c>
      <c r="J10" s="7"/>
    </row>
    <row r="11" spans="2:10" x14ac:dyDescent="0.2">
      <c r="B11" s="2">
        <v>1</v>
      </c>
      <c r="C11" s="13">
        <v>45631</v>
      </c>
      <c r="D11" s="3">
        <f>D2</f>
        <v>281250</v>
      </c>
      <c r="E11" s="3">
        <f t="shared" ref="E11:E70" si="0">D11*$D$3</f>
        <v>3161.7187499999995</v>
      </c>
      <c r="F11" s="3">
        <f t="shared" ref="F11:F70" si="1">E11*$D$5</f>
        <v>505.87499999999994</v>
      </c>
      <c r="G11" s="11">
        <f>PMT(D6,D4,-D2)</f>
        <v>6787.0226651061594</v>
      </c>
      <c r="H11" s="4">
        <f>G11-F11-E11</f>
        <v>3119.4289151061598</v>
      </c>
      <c r="I11" s="4">
        <f>D11-H11</f>
        <v>278130.57108489383</v>
      </c>
      <c r="J11" s="8"/>
    </row>
    <row r="12" spans="2:10" x14ac:dyDescent="0.2">
      <c r="B12" s="2">
        <v>2</v>
      </c>
      <c r="C12" s="13">
        <f>C11+30</f>
        <v>45661</v>
      </c>
      <c r="D12" s="3">
        <f>I11</f>
        <v>278130.57108489383</v>
      </c>
      <c r="E12" s="3">
        <f t="shared" si="0"/>
        <v>3126.6511699460143</v>
      </c>
      <c r="F12" s="3">
        <f t="shared" si="1"/>
        <v>500.26418719136228</v>
      </c>
      <c r="G12" s="4">
        <f>G11</f>
        <v>6787.0226651061594</v>
      </c>
      <c r="H12" s="4">
        <f t="shared" ref="H12:H34" si="2">G12-F12-E12</f>
        <v>3160.1073079687831</v>
      </c>
      <c r="I12" s="4">
        <f t="shared" ref="I12:I34" si="3">D12-H12</f>
        <v>274970.46377692505</v>
      </c>
      <c r="J12" s="8"/>
    </row>
    <row r="13" spans="2:10" x14ac:dyDescent="0.2">
      <c r="B13" s="2">
        <v>3</v>
      </c>
      <c r="C13" s="13">
        <f t="shared" ref="C13:C70" si="4">C12+30</f>
        <v>45691</v>
      </c>
      <c r="D13" s="3">
        <f t="shared" ref="D13:D34" si="5">I12</f>
        <v>274970.46377692505</v>
      </c>
      <c r="E13" s="3">
        <f t="shared" si="0"/>
        <v>3091.126296958932</v>
      </c>
      <c r="F13" s="3">
        <f t="shared" si="1"/>
        <v>494.58020751342912</v>
      </c>
      <c r="G13" s="4">
        <f t="shared" ref="G13:G70" si="6">G12</f>
        <v>6787.0226651061594</v>
      </c>
      <c r="H13" s="4">
        <f t="shared" si="2"/>
        <v>3201.3161606337985</v>
      </c>
      <c r="I13" s="4">
        <f t="shared" si="3"/>
        <v>271769.14761629124</v>
      </c>
      <c r="J13" s="8"/>
    </row>
    <row r="14" spans="2:10" x14ac:dyDescent="0.2">
      <c r="B14" s="2">
        <v>4</v>
      </c>
      <c r="C14" s="13">
        <f t="shared" si="4"/>
        <v>45721</v>
      </c>
      <c r="D14" s="3">
        <f t="shared" si="5"/>
        <v>271769.14761629124</v>
      </c>
      <c r="E14" s="3">
        <f t="shared" si="0"/>
        <v>3055.1381677864738</v>
      </c>
      <c r="F14" s="3">
        <f t="shared" si="1"/>
        <v>488.82210684583583</v>
      </c>
      <c r="G14" s="4">
        <f t="shared" si="6"/>
        <v>6787.0226651061594</v>
      </c>
      <c r="H14" s="4">
        <f t="shared" si="2"/>
        <v>3243.0623904738495</v>
      </c>
      <c r="I14" s="4">
        <f t="shared" si="3"/>
        <v>268526.0852258174</v>
      </c>
      <c r="J14" s="8"/>
    </row>
    <row r="15" spans="2:10" x14ac:dyDescent="0.2">
      <c r="B15" s="2">
        <v>5</v>
      </c>
      <c r="C15" s="13">
        <f t="shared" si="4"/>
        <v>45751</v>
      </c>
      <c r="D15" s="3">
        <f t="shared" si="5"/>
        <v>268526.0852258174</v>
      </c>
      <c r="E15" s="3">
        <f t="shared" si="0"/>
        <v>3018.6807414135637</v>
      </c>
      <c r="F15" s="3">
        <f t="shared" si="1"/>
        <v>482.98891862617023</v>
      </c>
      <c r="G15" s="4">
        <f t="shared" si="6"/>
        <v>6787.0226651061594</v>
      </c>
      <c r="H15" s="4">
        <f t="shared" si="2"/>
        <v>3285.3530050664258</v>
      </c>
      <c r="I15" s="4">
        <f t="shared" si="3"/>
        <v>265240.732220751</v>
      </c>
      <c r="J15" s="8"/>
    </row>
    <row r="16" spans="2:10" x14ac:dyDescent="0.2">
      <c r="B16" s="2">
        <v>6</v>
      </c>
      <c r="C16" s="13">
        <f t="shared" si="4"/>
        <v>45781</v>
      </c>
      <c r="D16" s="3">
        <f t="shared" si="5"/>
        <v>265240.732220751</v>
      </c>
      <c r="E16" s="3">
        <f t="shared" si="0"/>
        <v>2981.7478980482756</v>
      </c>
      <c r="F16" s="3">
        <f t="shared" si="1"/>
        <v>477.07966368772412</v>
      </c>
      <c r="G16" s="4">
        <f t="shared" si="6"/>
        <v>6787.0226651061594</v>
      </c>
      <c r="H16" s="4">
        <f t="shared" si="2"/>
        <v>3328.1951033701598</v>
      </c>
      <c r="I16" s="4">
        <f t="shared" si="3"/>
        <v>261912.53711738085</v>
      </c>
      <c r="J16" s="8"/>
    </row>
    <row r="17" spans="2:10" x14ac:dyDescent="0.2">
      <c r="B17" s="2">
        <v>7</v>
      </c>
      <c r="C17" s="13">
        <f t="shared" si="4"/>
        <v>45811</v>
      </c>
      <c r="D17" s="3">
        <f t="shared" si="5"/>
        <v>261912.53711738085</v>
      </c>
      <c r="E17" s="3">
        <f t="shared" si="0"/>
        <v>2944.3334380945562</v>
      </c>
      <c r="F17" s="3">
        <f t="shared" si="1"/>
        <v>471.09335009512898</v>
      </c>
      <c r="G17" s="4">
        <f t="shared" si="6"/>
        <v>6787.0226651061594</v>
      </c>
      <c r="H17" s="4">
        <f t="shared" si="2"/>
        <v>3371.5958769164745</v>
      </c>
      <c r="I17" s="4">
        <f t="shared" si="3"/>
        <v>258540.94124046437</v>
      </c>
      <c r="J17" s="8"/>
    </row>
    <row r="18" spans="2:10" x14ac:dyDescent="0.2">
      <c r="B18" s="2">
        <v>8</v>
      </c>
      <c r="C18" s="13">
        <f t="shared" si="4"/>
        <v>45841</v>
      </c>
      <c r="D18" s="3">
        <f t="shared" si="5"/>
        <v>258540.94124046437</v>
      </c>
      <c r="E18" s="3">
        <f t="shared" si="0"/>
        <v>2906.4310811115533</v>
      </c>
      <c r="F18" s="3">
        <f t="shared" si="1"/>
        <v>465.02897297784853</v>
      </c>
      <c r="G18" s="4">
        <f t="shared" si="6"/>
        <v>6787.0226651061594</v>
      </c>
      <c r="H18" s="4">
        <f t="shared" si="2"/>
        <v>3415.5626110167573</v>
      </c>
      <c r="I18" s="4">
        <f t="shared" si="3"/>
        <v>255125.3786294476</v>
      </c>
      <c r="J18" s="8"/>
    </row>
    <row r="19" spans="2:10" x14ac:dyDescent="0.2">
      <c r="B19" s="2">
        <v>9</v>
      </c>
      <c r="C19" s="13">
        <f t="shared" si="4"/>
        <v>45871</v>
      </c>
      <c r="D19" s="3">
        <f t="shared" si="5"/>
        <v>255125.3786294476</v>
      </c>
      <c r="E19" s="3">
        <f t="shared" si="0"/>
        <v>2868.0344647593733</v>
      </c>
      <c r="F19" s="3">
        <f t="shared" si="1"/>
        <v>458.88551436149976</v>
      </c>
      <c r="G19" s="4">
        <f t="shared" si="6"/>
        <v>6787.0226651061594</v>
      </c>
      <c r="H19" s="4">
        <f t="shared" si="2"/>
        <v>3460.1026859852859</v>
      </c>
      <c r="I19" s="4">
        <f t="shared" si="3"/>
        <v>251665.27594346233</v>
      </c>
      <c r="J19" s="8"/>
    </row>
    <row r="20" spans="2:10" x14ac:dyDescent="0.2">
      <c r="B20" s="2">
        <v>10</v>
      </c>
      <c r="C20" s="13">
        <f t="shared" si="4"/>
        <v>45901</v>
      </c>
      <c r="D20" s="3">
        <f t="shared" si="5"/>
        <v>251665.27594346233</v>
      </c>
      <c r="E20" s="3">
        <f t="shared" si="0"/>
        <v>2829.1371437310886</v>
      </c>
      <c r="F20" s="3">
        <f t="shared" si="1"/>
        <v>452.66194299697418</v>
      </c>
      <c r="G20" s="4">
        <f t="shared" si="6"/>
        <v>6787.0226651061594</v>
      </c>
      <c r="H20" s="4">
        <f t="shared" si="2"/>
        <v>3505.2235783780966</v>
      </c>
      <c r="I20" s="4">
        <f t="shared" si="3"/>
        <v>248160.05236508424</v>
      </c>
      <c r="J20" s="8"/>
    </row>
    <row r="21" spans="2:10" x14ac:dyDescent="0.2">
      <c r="B21" s="2">
        <v>11</v>
      </c>
      <c r="C21" s="13">
        <f t="shared" si="4"/>
        <v>45931</v>
      </c>
      <c r="D21" s="3">
        <f t="shared" si="5"/>
        <v>248160.05236508424</v>
      </c>
      <c r="E21" s="3">
        <f t="shared" si="0"/>
        <v>2789.7325886708218</v>
      </c>
      <c r="F21" s="3">
        <f t="shared" si="1"/>
        <v>446.35721418733146</v>
      </c>
      <c r="G21" s="4">
        <f t="shared" si="6"/>
        <v>6787.0226651061594</v>
      </c>
      <c r="H21" s="4">
        <f t="shared" si="2"/>
        <v>3550.9328622480066</v>
      </c>
      <c r="I21" s="4">
        <f t="shared" si="3"/>
        <v>244609.11950283623</v>
      </c>
      <c r="J21" s="8"/>
    </row>
    <row r="22" spans="2:10" x14ac:dyDescent="0.2">
      <c r="B22" s="2">
        <v>12</v>
      </c>
      <c r="C22" s="13">
        <f t="shared" si="4"/>
        <v>45961</v>
      </c>
      <c r="D22" s="3">
        <f t="shared" si="5"/>
        <v>244609.11950283623</v>
      </c>
      <c r="E22" s="3">
        <f t="shared" si="0"/>
        <v>2749.814185077717</v>
      </c>
      <c r="F22" s="3">
        <f t="shared" si="1"/>
        <v>439.97026961243472</v>
      </c>
      <c r="G22" s="4">
        <f t="shared" si="6"/>
        <v>6787.0226651061594</v>
      </c>
      <c r="H22" s="4">
        <f t="shared" si="2"/>
        <v>3597.2382104160074</v>
      </c>
      <c r="I22" s="4">
        <f t="shared" si="3"/>
        <v>241011.88129242021</v>
      </c>
      <c r="J22" s="8"/>
    </row>
    <row r="23" spans="2:10" x14ac:dyDescent="0.2">
      <c r="B23" s="2">
        <v>13</v>
      </c>
      <c r="C23" s="13">
        <f t="shared" si="4"/>
        <v>45991</v>
      </c>
      <c r="D23" s="3">
        <f t="shared" si="5"/>
        <v>241011.88129242021</v>
      </c>
      <c r="E23" s="3">
        <f t="shared" si="0"/>
        <v>2709.3752321956235</v>
      </c>
      <c r="F23" s="3">
        <f t="shared" si="1"/>
        <v>433.50003715129975</v>
      </c>
      <c r="G23" s="4">
        <f t="shared" si="6"/>
        <v>6787.0226651061594</v>
      </c>
      <c r="H23" s="4">
        <f t="shared" si="2"/>
        <v>3644.1473957592361</v>
      </c>
      <c r="I23" s="4">
        <f t="shared" si="3"/>
        <v>237367.73389666097</v>
      </c>
      <c r="J23" s="8"/>
    </row>
    <row r="24" spans="2:10" x14ac:dyDescent="0.2">
      <c r="B24" s="2">
        <v>14</v>
      </c>
      <c r="C24" s="13">
        <f t="shared" si="4"/>
        <v>46021</v>
      </c>
      <c r="D24" s="3">
        <f t="shared" si="5"/>
        <v>237367.73389666097</v>
      </c>
      <c r="E24" s="3">
        <f t="shared" si="0"/>
        <v>2668.4089418882968</v>
      </c>
      <c r="F24" s="3">
        <f t="shared" si="1"/>
        <v>426.94543070212751</v>
      </c>
      <c r="G24" s="4">
        <f t="shared" si="6"/>
        <v>6787.0226651061594</v>
      </c>
      <c r="H24" s="4">
        <f t="shared" si="2"/>
        <v>3691.6682925157347</v>
      </c>
      <c r="I24" s="4">
        <f t="shared" si="3"/>
        <v>233676.06560414523</v>
      </c>
      <c r="J24" s="8"/>
    </row>
    <row r="25" spans="2:10" x14ac:dyDescent="0.2">
      <c r="B25" s="2">
        <v>15</v>
      </c>
      <c r="C25" s="13">
        <f t="shared" si="4"/>
        <v>46051</v>
      </c>
      <c r="D25" s="3">
        <f t="shared" si="5"/>
        <v>233676.06560414523</v>
      </c>
      <c r="E25" s="3">
        <f t="shared" si="0"/>
        <v>2626.9084374999325</v>
      </c>
      <c r="F25" s="3">
        <f t="shared" si="1"/>
        <v>420.30534999998918</v>
      </c>
      <c r="G25" s="4">
        <f t="shared" si="6"/>
        <v>6787.0226651061594</v>
      </c>
      <c r="H25" s="4">
        <f t="shared" si="2"/>
        <v>3739.8088776062382</v>
      </c>
      <c r="I25" s="4">
        <f t="shared" si="3"/>
        <v>229936.256726539</v>
      </c>
      <c r="J25" s="8"/>
    </row>
    <row r="26" spans="2:10" x14ac:dyDescent="0.2">
      <c r="B26" s="2">
        <v>16</v>
      </c>
      <c r="C26" s="13">
        <f t="shared" si="4"/>
        <v>46081</v>
      </c>
      <c r="D26" s="3">
        <f t="shared" si="5"/>
        <v>229936.256726539</v>
      </c>
      <c r="E26" s="3">
        <f t="shared" si="0"/>
        <v>2584.8667527008424</v>
      </c>
      <c r="F26" s="3">
        <f t="shared" si="1"/>
        <v>413.57868043213477</v>
      </c>
      <c r="G26" s="4">
        <f t="shared" si="6"/>
        <v>6787.0226651061594</v>
      </c>
      <c r="H26" s="4">
        <f t="shared" si="2"/>
        <v>3788.5772319731818</v>
      </c>
      <c r="I26" s="4">
        <f t="shared" si="3"/>
        <v>226147.67949456582</v>
      </c>
      <c r="J26" s="8"/>
    </row>
    <row r="27" spans="2:10" x14ac:dyDescent="0.2">
      <c r="B27" s="2">
        <v>17</v>
      </c>
      <c r="C27" s="13">
        <f t="shared" si="4"/>
        <v>46111</v>
      </c>
      <c r="D27" s="3">
        <f t="shared" si="5"/>
        <v>226147.67949456582</v>
      </c>
      <c r="E27" s="3">
        <f t="shared" si="0"/>
        <v>2542.2768303180769</v>
      </c>
      <c r="F27" s="3">
        <f t="shared" si="1"/>
        <v>406.76429285089233</v>
      </c>
      <c r="G27" s="4">
        <f t="shared" si="6"/>
        <v>6787.0226651061594</v>
      </c>
      <c r="H27" s="4">
        <f t="shared" si="2"/>
        <v>3837.9815419371903</v>
      </c>
      <c r="I27" s="4">
        <f t="shared" si="3"/>
        <v>222309.69795262863</v>
      </c>
      <c r="J27" s="8"/>
    </row>
    <row r="28" spans="2:10" x14ac:dyDescent="0.2">
      <c r="B28" s="2">
        <v>18</v>
      </c>
      <c r="C28" s="13">
        <f t="shared" si="4"/>
        <v>46141</v>
      </c>
      <c r="D28" s="3">
        <f t="shared" si="5"/>
        <v>222309.69795262863</v>
      </c>
      <c r="E28" s="3">
        <f t="shared" si="0"/>
        <v>2499.1315211507999</v>
      </c>
      <c r="F28" s="3">
        <f t="shared" si="1"/>
        <v>399.86104338412798</v>
      </c>
      <c r="G28" s="4">
        <f t="shared" si="6"/>
        <v>6787.0226651061594</v>
      </c>
      <c r="H28" s="4">
        <f t="shared" si="2"/>
        <v>3888.0301005712317</v>
      </c>
      <c r="I28" s="4">
        <f t="shared" si="3"/>
        <v>218421.66785205741</v>
      </c>
      <c r="J28" s="8"/>
    </row>
    <row r="29" spans="2:10" x14ac:dyDescent="0.2">
      <c r="B29" s="2">
        <v>19</v>
      </c>
      <c r="C29" s="13">
        <f t="shared" si="4"/>
        <v>46171</v>
      </c>
      <c r="D29" s="3">
        <f t="shared" si="5"/>
        <v>218421.66785205741</v>
      </c>
      <c r="E29" s="3">
        <f t="shared" si="0"/>
        <v>2455.4235827702119</v>
      </c>
      <c r="F29" s="3">
        <f t="shared" si="1"/>
        <v>392.8677732432339</v>
      </c>
      <c r="G29" s="4">
        <f t="shared" si="6"/>
        <v>6787.0226651061594</v>
      </c>
      <c r="H29" s="4">
        <f t="shared" si="2"/>
        <v>3938.7313090927132</v>
      </c>
      <c r="I29" s="4">
        <f t="shared" si="3"/>
        <v>214482.93654296469</v>
      </c>
      <c r="J29" s="8"/>
    </row>
    <row r="30" spans="2:10" x14ac:dyDescent="0.2">
      <c r="B30" s="2">
        <v>20</v>
      </c>
      <c r="C30" s="13">
        <f t="shared" si="4"/>
        <v>46201</v>
      </c>
      <c r="D30" s="3">
        <f t="shared" si="5"/>
        <v>214482.93654296469</v>
      </c>
      <c r="E30" s="3">
        <f t="shared" si="0"/>
        <v>2411.1456783038279</v>
      </c>
      <c r="F30" s="3">
        <f t="shared" si="1"/>
        <v>385.78330852861245</v>
      </c>
      <c r="G30" s="4">
        <f t="shared" si="6"/>
        <v>6787.0226651061594</v>
      </c>
      <c r="H30" s="4">
        <f t="shared" si="2"/>
        <v>3990.0936782737194</v>
      </c>
      <c r="I30" s="4">
        <f t="shared" si="3"/>
        <v>210492.84286469096</v>
      </c>
      <c r="J30" s="8"/>
    </row>
    <row r="31" spans="2:10" x14ac:dyDescent="0.2">
      <c r="B31" s="2">
        <v>21</v>
      </c>
      <c r="C31" s="13">
        <f t="shared" si="4"/>
        <v>46231</v>
      </c>
      <c r="D31" s="3">
        <f t="shared" si="5"/>
        <v>210492.84286469096</v>
      </c>
      <c r="E31" s="3">
        <f t="shared" si="0"/>
        <v>2366.2903752039006</v>
      </c>
      <c r="F31" s="3">
        <f t="shared" si="1"/>
        <v>378.60646003262411</v>
      </c>
      <c r="G31" s="4">
        <f t="shared" si="6"/>
        <v>6787.0226651061594</v>
      </c>
      <c r="H31" s="4">
        <f t="shared" si="2"/>
        <v>4042.1258298696343</v>
      </c>
      <c r="I31" s="4">
        <f t="shared" si="3"/>
        <v>206450.71703482131</v>
      </c>
      <c r="J31" s="8"/>
    </row>
    <row r="32" spans="2:10" x14ac:dyDescent="0.2">
      <c r="B32" s="2">
        <v>22</v>
      </c>
      <c r="C32" s="13">
        <f t="shared" si="4"/>
        <v>46261</v>
      </c>
      <c r="D32" s="3">
        <f t="shared" si="5"/>
        <v>206450.71703482131</v>
      </c>
      <c r="E32" s="3">
        <f t="shared" si="0"/>
        <v>2320.8501439997826</v>
      </c>
      <c r="F32" s="3">
        <f t="shared" si="1"/>
        <v>371.33602303996526</v>
      </c>
      <c r="G32" s="4">
        <f t="shared" si="6"/>
        <v>6787.0226651061594</v>
      </c>
      <c r="H32" s="4">
        <f t="shared" si="2"/>
        <v>4094.8364980664119</v>
      </c>
      <c r="I32" s="4">
        <f t="shared" si="3"/>
        <v>202355.88053675491</v>
      </c>
      <c r="J32" s="8"/>
    </row>
    <row r="33" spans="2:10" x14ac:dyDescent="0.2">
      <c r="B33" s="2">
        <v>23</v>
      </c>
      <c r="C33" s="13">
        <f t="shared" si="4"/>
        <v>46291</v>
      </c>
      <c r="D33" s="3">
        <f t="shared" si="5"/>
        <v>202355.88053675491</v>
      </c>
      <c r="E33" s="3">
        <f t="shared" si="0"/>
        <v>2274.8173570340196</v>
      </c>
      <c r="F33" s="3">
        <f t="shared" si="1"/>
        <v>363.97077712544313</v>
      </c>
      <c r="G33" s="4">
        <f t="shared" si="6"/>
        <v>6787.0226651061594</v>
      </c>
      <c r="H33" s="4">
        <f t="shared" si="2"/>
        <v>4148.2345309466964</v>
      </c>
      <c r="I33" s="4">
        <f t="shared" si="3"/>
        <v>198207.6460058082</v>
      </c>
      <c r="J33" s="8"/>
    </row>
    <row r="34" spans="2:10" x14ac:dyDescent="0.2">
      <c r="B34" s="2">
        <v>24</v>
      </c>
      <c r="C34" s="13">
        <f t="shared" si="4"/>
        <v>46321</v>
      </c>
      <c r="D34" s="3">
        <f t="shared" si="5"/>
        <v>198207.6460058082</v>
      </c>
      <c r="E34" s="3">
        <f t="shared" si="0"/>
        <v>2228.1842871819604</v>
      </c>
      <c r="F34" s="3">
        <f t="shared" si="1"/>
        <v>356.50948594911364</v>
      </c>
      <c r="G34" s="4">
        <f t="shared" si="6"/>
        <v>6787.0226651061594</v>
      </c>
      <c r="H34" s="4">
        <f t="shared" si="2"/>
        <v>4202.3288919750848</v>
      </c>
      <c r="I34" s="4">
        <f t="shared" si="3"/>
        <v>194005.31711383312</v>
      </c>
      <c r="J34" s="8"/>
    </row>
    <row r="35" spans="2:10" x14ac:dyDescent="0.2">
      <c r="B35" s="2">
        <v>25</v>
      </c>
      <c r="C35" s="13">
        <f t="shared" si="4"/>
        <v>46351</v>
      </c>
      <c r="D35" s="3">
        <f t="shared" ref="D35:D40" si="7">I34</f>
        <v>194005.31711383312</v>
      </c>
      <c r="E35" s="3">
        <f t="shared" si="0"/>
        <v>2180.9431065546737</v>
      </c>
      <c r="F35" s="3">
        <f t="shared" si="1"/>
        <v>348.95089704874778</v>
      </c>
      <c r="G35" s="4">
        <f t="shared" si="6"/>
        <v>6787.0226651061594</v>
      </c>
      <c r="H35" s="4">
        <f t="shared" ref="H35:H40" si="8">G35-F35-E35</f>
        <v>4257.1286615027384</v>
      </c>
      <c r="I35" s="4">
        <f t="shared" ref="I35:I40" si="9">D35-H35</f>
        <v>189748.18845233039</v>
      </c>
    </row>
    <row r="36" spans="2:10" x14ac:dyDescent="0.2">
      <c r="B36" s="2">
        <v>26</v>
      </c>
      <c r="C36" s="13">
        <f t="shared" si="4"/>
        <v>46381</v>
      </c>
      <c r="D36" s="3">
        <f t="shared" si="7"/>
        <v>189748.18845233039</v>
      </c>
      <c r="E36" s="3">
        <f t="shared" si="0"/>
        <v>2133.0858851849471</v>
      </c>
      <c r="F36" s="3">
        <f t="shared" si="1"/>
        <v>341.29374162959152</v>
      </c>
      <c r="G36" s="4">
        <f t="shared" si="6"/>
        <v>6787.0226651061594</v>
      </c>
      <c r="H36" s="4">
        <f t="shared" si="8"/>
        <v>4312.6430382916205</v>
      </c>
      <c r="I36" s="4">
        <f t="shared" si="9"/>
        <v>185435.54541403876</v>
      </c>
    </row>
    <row r="37" spans="2:10" x14ac:dyDescent="0.2">
      <c r="B37" s="2">
        <v>27</v>
      </c>
      <c r="C37" s="13">
        <f t="shared" si="4"/>
        <v>46411</v>
      </c>
      <c r="D37" s="3">
        <f t="shared" si="7"/>
        <v>185435.54541403876</v>
      </c>
      <c r="E37" s="3">
        <f t="shared" si="0"/>
        <v>2084.6045896961523</v>
      </c>
      <c r="F37" s="3">
        <f t="shared" si="1"/>
        <v>333.53673435138438</v>
      </c>
      <c r="G37" s="4">
        <f t="shared" si="6"/>
        <v>6787.0226651061594</v>
      </c>
      <c r="H37" s="4">
        <f t="shared" si="8"/>
        <v>4368.8813410586226</v>
      </c>
      <c r="I37" s="4">
        <f t="shared" si="9"/>
        <v>181066.66407298014</v>
      </c>
    </row>
    <row r="38" spans="2:10" x14ac:dyDescent="0.2">
      <c r="B38" s="2">
        <v>28</v>
      </c>
      <c r="C38" s="13">
        <f t="shared" si="4"/>
        <v>46441</v>
      </c>
      <c r="D38" s="3">
        <f t="shared" si="7"/>
        <v>181066.66407298014</v>
      </c>
      <c r="E38" s="3">
        <f t="shared" si="0"/>
        <v>2035.4910819537515</v>
      </c>
      <c r="F38" s="3">
        <f t="shared" si="1"/>
        <v>325.67857311260025</v>
      </c>
      <c r="G38" s="4">
        <f t="shared" si="6"/>
        <v>6787.0226651061594</v>
      </c>
      <c r="H38" s="4">
        <f t="shared" si="8"/>
        <v>4425.8530100398075</v>
      </c>
      <c r="I38" s="4">
        <f t="shared" si="9"/>
        <v>176640.81106294034</v>
      </c>
    </row>
    <row r="39" spans="2:10" x14ac:dyDescent="0.2">
      <c r="B39" s="2">
        <v>29</v>
      </c>
      <c r="C39" s="13">
        <f t="shared" si="4"/>
        <v>46471</v>
      </c>
      <c r="D39" s="3">
        <f t="shared" si="7"/>
        <v>176640.81106294034</v>
      </c>
      <c r="E39" s="3">
        <f t="shared" si="0"/>
        <v>1985.7371176992208</v>
      </c>
      <c r="F39" s="3">
        <f t="shared" si="1"/>
        <v>317.71793883187536</v>
      </c>
      <c r="G39" s="4">
        <f t="shared" si="6"/>
        <v>6787.0226651061594</v>
      </c>
      <c r="H39" s="4">
        <f t="shared" si="8"/>
        <v>4483.5676085750629</v>
      </c>
      <c r="I39" s="4">
        <f t="shared" si="9"/>
        <v>172157.24345436526</v>
      </c>
    </row>
    <row r="40" spans="2:10" x14ac:dyDescent="0.2">
      <c r="B40" s="2">
        <v>30</v>
      </c>
      <c r="C40" s="13">
        <f t="shared" si="4"/>
        <v>46501</v>
      </c>
      <c r="D40" s="3">
        <f t="shared" si="7"/>
        <v>172157.24345436526</v>
      </c>
      <c r="E40" s="3">
        <f t="shared" si="0"/>
        <v>1935.334345166156</v>
      </c>
      <c r="F40" s="3">
        <f t="shared" si="1"/>
        <v>309.65349522658499</v>
      </c>
      <c r="G40" s="4">
        <f t="shared" si="6"/>
        <v>6787.0226651061594</v>
      </c>
      <c r="H40" s="4">
        <f t="shared" si="8"/>
        <v>4542.0348247134189</v>
      </c>
      <c r="I40" s="4">
        <f t="shared" si="9"/>
        <v>167615.20862965184</v>
      </c>
    </row>
    <row r="41" spans="2:10" x14ac:dyDescent="0.2">
      <c r="B41" s="2">
        <v>31</v>
      </c>
      <c r="C41" s="13">
        <f t="shared" si="4"/>
        <v>46531</v>
      </c>
      <c r="D41" s="3">
        <f t="shared" ref="D41:D70" si="10">I40</f>
        <v>167615.20862965184</v>
      </c>
      <c r="E41" s="3">
        <f t="shared" si="0"/>
        <v>1884.2743036783359</v>
      </c>
      <c r="F41" s="3">
        <f t="shared" si="1"/>
        <v>301.48388858853372</v>
      </c>
      <c r="G41" s="4">
        <f t="shared" si="6"/>
        <v>6787.0226651061594</v>
      </c>
      <c r="H41" s="4">
        <f t="shared" ref="H41:H70" si="11">G41-F41-E41</f>
        <v>4601.2644728392897</v>
      </c>
      <c r="I41" s="4">
        <f t="shared" ref="I41:I70" si="12">D41-H41</f>
        <v>163013.94415681256</v>
      </c>
    </row>
    <row r="42" spans="2:10" x14ac:dyDescent="0.2">
      <c r="B42" s="2">
        <v>32</v>
      </c>
      <c r="C42" s="13">
        <f t="shared" si="4"/>
        <v>46561</v>
      </c>
      <c r="D42" s="3">
        <f t="shared" si="10"/>
        <v>163013.94415681256</v>
      </c>
      <c r="E42" s="3">
        <f t="shared" si="0"/>
        <v>1832.5484222295011</v>
      </c>
      <c r="F42" s="3">
        <f t="shared" si="1"/>
        <v>293.20774755672016</v>
      </c>
      <c r="G42" s="4">
        <f t="shared" si="6"/>
        <v>6787.0226651061594</v>
      </c>
      <c r="H42" s="4">
        <f t="shared" si="11"/>
        <v>4661.2664953199383</v>
      </c>
      <c r="I42" s="4">
        <f t="shared" si="12"/>
        <v>158352.67766149263</v>
      </c>
    </row>
    <row r="43" spans="2:10" x14ac:dyDescent="0.2">
      <c r="B43" s="2">
        <v>33</v>
      </c>
      <c r="C43" s="13">
        <f t="shared" si="4"/>
        <v>46591</v>
      </c>
      <c r="D43" s="3">
        <f t="shared" si="10"/>
        <v>158352.67766149263</v>
      </c>
      <c r="E43" s="3">
        <f t="shared" si="0"/>
        <v>1780.1480180446129</v>
      </c>
      <c r="F43" s="3">
        <f t="shared" si="1"/>
        <v>284.82368288713809</v>
      </c>
      <c r="G43" s="4">
        <f t="shared" si="6"/>
        <v>6787.0226651061594</v>
      </c>
      <c r="H43" s="4">
        <f t="shared" si="11"/>
        <v>4722.0509641744084</v>
      </c>
      <c r="I43" s="4">
        <f t="shared" si="12"/>
        <v>153630.62669731822</v>
      </c>
    </row>
    <row r="44" spans="2:10" x14ac:dyDescent="0.2">
      <c r="B44" s="2">
        <v>34</v>
      </c>
      <c r="C44" s="13">
        <f t="shared" si="4"/>
        <v>46621</v>
      </c>
      <c r="D44" s="3">
        <f t="shared" si="10"/>
        <v>153630.62669731822</v>
      </c>
      <c r="E44" s="3">
        <f t="shared" si="0"/>
        <v>1727.0642951223522</v>
      </c>
      <c r="F44" s="3">
        <f t="shared" si="1"/>
        <v>276.33028721957635</v>
      </c>
      <c r="G44" s="4">
        <f t="shared" si="6"/>
        <v>6787.0226651061594</v>
      </c>
      <c r="H44" s="4">
        <f t="shared" si="11"/>
        <v>4783.6280827642313</v>
      </c>
      <c r="I44" s="4">
        <f t="shared" si="12"/>
        <v>148846.998614554</v>
      </c>
    </row>
    <row r="45" spans="2:10" x14ac:dyDescent="0.2">
      <c r="B45" s="2">
        <v>35</v>
      </c>
      <c r="C45" s="13">
        <f t="shared" si="4"/>
        <v>46651</v>
      </c>
      <c r="D45" s="3">
        <f t="shared" si="10"/>
        <v>148846.998614554</v>
      </c>
      <c r="E45" s="3">
        <f t="shared" si="0"/>
        <v>1673.288342758611</v>
      </c>
      <c r="F45" s="3">
        <f t="shared" si="1"/>
        <v>267.72613484137776</v>
      </c>
      <c r="G45" s="4">
        <f t="shared" si="6"/>
        <v>6787.0226651061594</v>
      </c>
      <c r="H45" s="4">
        <f t="shared" si="11"/>
        <v>4846.0081875061705</v>
      </c>
      <c r="I45" s="4">
        <f t="shared" si="12"/>
        <v>144000.99042704783</v>
      </c>
    </row>
    <row r="46" spans="2:10" x14ac:dyDescent="0.2">
      <c r="B46" s="2">
        <v>36</v>
      </c>
      <c r="C46" s="13">
        <f t="shared" si="4"/>
        <v>46681</v>
      </c>
      <c r="D46" s="3">
        <f t="shared" si="10"/>
        <v>144000.99042704783</v>
      </c>
      <c r="E46" s="3">
        <f t="shared" si="0"/>
        <v>1618.8111340507292</v>
      </c>
      <c r="F46" s="3">
        <f t="shared" si="1"/>
        <v>259.00978144811666</v>
      </c>
      <c r="G46" s="4">
        <f t="shared" si="6"/>
        <v>6787.0226651061594</v>
      </c>
      <c r="H46" s="4">
        <f t="shared" si="11"/>
        <v>4909.2017496073131</v>
      </c>
      <c r="I46" s="4">
        <f t="shared" si="12"/>
        <v>139091.78867744052</v>
      </c>
    </row>
    <row r="47" spans="2:10" x14ac:dyDescent="0.2">
      <c r="B47" s="2">
        <v>37</v>
      </c>
      <c r="C47" s="13">
        <f t="shared" si="4"/>
        <v>46711</v>
      </c>
      <c r="D47" s="3">
        <f t="shared" si="10"/>
        <v>139091.78867744052</v>
      </c>
      <c r="E47" s="3">
        <f t="shared" si="0"/>
        <v>1563.6235243822271</v>
      </c>
      <c r="F47" s="3">
        <f t="shared" si="1"/>
        <v>250.17976390115635</v>
      </c>
      <c r="G47" s="4">
        <f t="shared" si="6"/>
        <v>6787.0226651061594</v>
      </c>
      <c r="H47" s="4">
        <f t="shared" si="11"/>
        <v>4973.2193768227753</v>
      </c>
      <c r="I47" s="4">
        <f t="shared" si="12"/>
        <v>134118.56930061773</v>
      </c>
    </row>
    <row r="48" spans="2:10" x14ac:dyDescent="0.2">
      <c r="B48" s="2">
        <v>38</v>
      </c>
      <c r="C48" s="13">
        <f t="shared" si="4"/>
        <v>46741</v>
      </c>
      <c r="D48" s="3">
        <f t="shared" si="10"/>
        <v>134118.56930061773</v>
      </c>
      <c r="E48" s="3">
        <f t="shared" si="0"/>
        <v>1507.7162498877774</v>
      </c>
      <c r="F48" s="3">
        <f t="shared" si="1"/>
        <v>241.23459998204439</v>
      </c>
      <c r="G48" s="4">
        <f t="shared" si="6"/>
        <v>6787.0226651061594</v>
      </c>
      <c r="H48" s="4">
        <f t="shared" si="11"/>
        <v>5038.071815236337</v>
      </c>
      <c r="I48" s="4">
        <f t="shared" si="12"/>
        <v>129080.49748538139</v>
      </c>
    </row>
    <row r="49" spans="2:9" x14ac:dyDescent="0.2">
      <c r="B49" s="2">
        <v>39</v>
      </c>
      <c r="C49" s="13">
        <f t="shared" si="4"/>
        <v>46771</v>
      </c>
      <c r="D49" s="3">
        <f t="shared" si="10"/>
        <v>129080.49748538139</v>
      </c>
      <c r="E49" s="3">
        <f t="shared" si="0"/>
        <v>1451.0799258981624</v>
      </c>
      <c r="F49" s="3">
        <f t="shared" si="1"/>
        <v>232.17278814370599</v>
      </c>
      <c r="G49" s="4">
        <f t="shared" si="6"/>
        <v>6787.0226651061594</v>
      </c>
      <c r="H49" s="4">
        <f t="shared" si="11"/>
        <v>5103.7699510642906</v>
      </c>
      <c r="I49" s="4">
        <f t="shared" si="12"/>
        <v>123976.72753431711</v>
      </c>
    </row>
    <row r="50" spans="2:9" x14ac:dyDescent="0.2">
      <c r="B50" s="2">
        <v>40</v>
      </c>
      <c r="C50" s="13">
        <f t="shared" si="4"/>
        <v>46801</v>
      </c>
      <c r="D50" s="3">
        <f t="shared" si="10"/>
        <v>123976.72753431711</v>
      </c>
      <c r="E50" s="3">
        <f t="shared" si="0"/>
        <v>1393.7050453649481</v>
      </c>
      <c r="F50" s="3">
        <f t="shared" si="1"/>
        <v>222.99280725839171</v>
      </c>
      <c r="G50" s="4">
        <f t="shared" si="6"/>
        <v>6787.0226651061594</v>
      </c>
      <c r="H50" s="4">
        <f t="shared" si="11"/>
        <v>5170.3248124828197</v>
      </c>
      <c r="I50" s="4">
        <f t="shared" si="12"/>
        <v>118806.40272183428</v>
      </c>
    </row>
    <row r="51" spans="2:9" x14ac:dyDescent="0.2">
      <c r="B51" s="2">
        <v>41</v>
      </c>
      <c r="C51" s="13">
        <f t="shared" si="4"/>
        <v>46831</v>
      </c>
      <c r="D51" s="3">
        <f t="shared" si="10"/>
        <v>118806.40272183428</v>
      </c>
      <c r="E51" s="3">
        <f t="shared" si="0"/>
        <v>1335.5819772646203</v>
      </c>
      <c r="F51" s="3">
        <f t="shared" si="1"/>
        <v>213.69311636233925</v>
      </c>
      <c r="G51" s="4">
        <f t="shared" si="6"/>
        <v>6787.0226651061594</v>
      </c>
      <c r="H51" s="4">
        <f t="shared" si="11"/>
        <v>5237.7475714791999</v>
      </c>
      <c r="I51" s="4">
        <f t="shared" si="12"/>
        <v>113568.65515035509</v>
      </c>
    </row>
    <row r="52" spans="2:9" x14ac:dyDescent="0.2">
      <c r="B52" s="2">
        <v>42</v>
      </c>
      <c r="C52" s="13">
        <f t="shared" si="4"/>
        <v>46861</v>
      </c>
      <c r="D52" s="3">
        <f t="shared" si="10"/>
        <v>113568.65515035509</v>
      </c>
      <c r="E52" s="3">
        <f t="shared" si="0"/>
        <v>1276.7009649819083</v>
      </c>
      <c r="F52" s="3">
        <f t="shared" si="1"/>
        <v>204.27215439710534</v>
      </c>
      <c r="G52" s="4">
        <f t="shared" si="6"/>
        <v>6787.0226651061594</v>
      </c>
      <c r="H52" s="4">
        <f t="shared" si="11"/>
        <v>5306.0495457271454</v>
      </c>
      <c r="I52" s="4">
        <f t="shared" si="12"/>
        <v>108262.60560462794</v>
      </c>
    </row>
    <row r="53" spans="2:9" x14ac:dyDescent="0.2">
      <c r="B53" s="2">
        <v>43</v>
      </c>
      <c r="C53" s="13">
        <f t="shared" si="4"/>
        <v>46891</v>
      </c>
      <c r="D53" s="3">
        <f t="shared" si="10"/>
        <v>108262.60560462794</v>
      </c>
      <c r="E53" s="3">
        <f t="shared" si="0"/>
        <v>1217.0521246720257</v>
      </c>
      <c r="F53" s="3">
        <f t="shared" si="1"/>
        <v>194.72833994752412</v>
      </c>
      <c r="G53" s="4">
        <f t="shared" si="6"/>
        <v>6787.0226651061594</v>
      </c>
      <c r="H53" s="4">
        <f t="shared" si="11"/>
        <v>5375.2422004866094</v>
      </c>
      <c r="I53" s="4">
        <f t="shared" si="12"/>
        <v>102887.36340414133</v>
      </c>
    </row>
    <row r="54" spans="2:9" x14ac:dyDescent="0.2">
      <c r="B54" s="2">
        <v>44</v>
      </c>
      <c r="C54" s="13">
        <f t="shared" si="4"/>
        <v>46921</v>
      </c>
      <c r="D54" s="3">
        <f t="shared" si="10"/>
        <v>102887.36340414133</v>
      </c>
      <c r="E54" s="3">
        <f t="shared" si="0"/>
        <v>1156.6254436015554</v>
      </c>
      <c r="F54" s="3">
        <f t="shared" si="1"/>
        <v>185.06007097624885</v>
      </c>
      <c r="G54" s="4">
        <f t="shared" si="6"/>
        <v>6787.0226651061594</v>
      </c>
      <c r="H54" s="4">
        <f t="shared" si="11"/>
        <v>5445.3371505283558</v>
      </c>
      <c r="I54" s="4">
        <f t="shared" si="12"/>
        <v>97442.026253612974</v>
      </c>
    </row>
    <row r="55" spans="2:9" x14ac:dyDescent="0.2">
      <c r="B55" s="2">
        <v>45</v>
      </c>
      <c r="C55" s="13">
        <f t="shared" si="4"/>
        <v>46951</v>
      </c>
      <c r="D55" s="3">
        <f t="shared" si="10"/>
        <v>97442.026253612974</v>
      </c>
      <c r="E55" s="3">
        <f t="shared" si="0"/>
        <v>1095.4107784676992</v>
      </c>
      <c r="F55" s="3">
        <f t="shared" si="1"/>
        <v>175.26572455483188</v>
      </c>
      <c r="G55" s="4">
        <f t="shared" si="6"/>
        <v>6787.0226651061594</v>
      </c>
      <c r="H55" s="4">
        <f t="shared" si="11"/>
        <v>5516.3461620836288</v>
      </c>
      <c r="I55" s="4">
        <f t="shared" si="12"/>
        <v>91925.680091529342</v>
      </c>
    </row>
    <row r="56" spans="2:9" x14ac:dyDescent="0.2">
      <c r="B56" s="2">
        <v>46</v>
      </c>
      <c r="C56" s="13">
        <f t="shared" si="4"/>
        <v>46981</v>
      </c>
      <c r="D56" s="3">
        <f t="shared" si="10"/>
        <v>91925.680091529342</v>
      </c>
      <c r="E56" s="3">
        <f t="shared" si="0"/>
        <v>1033.397853695609</v>
      </c>
      <c r="F56" s="3">
        <f t="shared" si="1"/>
        <v>165.34365659129745</v>
      </c>
      <c r="G56" s="4">
        <f t="shared" si="6"/>
        <v>6787.0226651061594</v>
      </c>
      <c r="H56" s="4">
        <f t="shared" si="11"/>
        <v>5588.2811548192531</v>
      </c>
      <c r="I56" s="4">
        <f t="shared" si="12"/>
        <v>86337.398936710088</v>
      </c>
    </row>
    <row r="57" spans="2:9" x14ac:dyDescent="0.2">
      <c r="B57" s="2">
        <v>47</v>
      </c>
      <c r="C57" s="13">
        <f t="shared" si="4"/>
        <v>47011</v>
      </c>
      <c r="D57" s="3">
        <f t="shared" si="10"/>
        <v>86337.398936710088</v>
      </c>
      <c r="E57" s="3">
        <f t="shared" si="0"/>
        <v>970.57625971351581</v>
      </c>
      <c r="F57" s="3">
        <f t="shared" si="1"/>
        <v>155.29220155416255</v>
      </c>
      <c r="G57" s="4">
        <f t="shared" si="6"/>
        <v>6787.0226651061594</v>
      </c>
      <c r="H57" s="4">
        <f t="shared" si="11"/>
        <v>5661.1542038384814</v>
      </c>
      <c r="I57" s="4">
        <f t="shared" si="12"/>
        <v>80676.244732871608</v>
      </c>
    </row>
    <row r="58" spans="2:9" x14ac:dyDescent="0.2">
      <c r="B58" s="2">
        <v>48</v>
      </c>
      <c r="C58" s="13">
        <f t="shared" si="4"/>
        <v>47041</v>
      </c>
      <c r="D58" s="3">
        <f t="shared" si="10"/>
        <v>80676.244732871608</v>
      </c>
      <c r="E58" s="3">
        <f t="shared" si="0"/>
        <v>906.93545120536487</v>
      </c>
      <c r="F58" s="3">
        <f t="shared" si="1"/>
        <v>145.10967219285837</v>
      </c>
      <c r="G58" s="4">
        <f t="shared" si="6"/>
        <v>6787.0226651061594</v>
      </c>
      <c r="H58" s="4">
        <f t="shared" si="11"/>
        <v>5734.9775417079363</v>
      </c>
      <c r="I58" s="4">
        <f t="shared" si="12"/>
        <v>74941.267191163672</v>
      </c>
    </row>
    <row r="59" spans="2:9" x14ac:dyDescent="0.2">
      <c r="B59" s="2">
        <v>49</v>
      </c>
      <c r="C59" s="13">
        <f t="shared" si="4"/>
        <v>47071</v>
      </c>
      <c r="D59" s="3">
        <f t="shared" si="10"/>
        <v>74941.267191163672</v>
      </c>
      <c r="E59" s="3">
        <f t="shared" si="0"/>
        <v>842.46474534066488</v>
      </c>
      <c r="F59" s="3">
        <f t="shared" si="1"/>
        <v>134.79435925450639</v>
      </c>
      <c r="G59" s="4">
        <f t="shared" si="6"/>
        <v>6787.0226651061594</v>
      </c>
      <c r="H59" s="4">
        <f t="shared" si="11"/>
        <v>5809.7635605109881</v>
      </c>
      <c r="I59" s="4">
        <f t="shared" si="12"/>
        <v>69131.503630652689</v>
      </c>
    </row>
    <row r="60" spans="2:9" x14ac:dyDescent="0.2">
      <c r="B60" s="2">
        <v>50</v>
      </c>
      <c r="C60" s="13">
        <f t="shared" si="4"/>
        <v>47101</v>
      </c>
      <c r="D60" s="3">
        <f t="shared" si="10"/>
        <v>69131.503630652689</v>
      </c>
      <c r="E60" s="3">
        <f t="shared" si="0"/>
        <v>777.15331998125384</v>
      </c>
      <c r="F60" s="3">
        <f t="shared" si="1"/>
        <v>124.34453119700062</v>
      </c>
      <c r="G60" s="4">
        <f t="shared" si="6"/>
        <v>6787.0226651061594</v>
      </c>
      <c r="H60" s="4">
        <f t="shared" si="11"/>
        <v>5885.5248139279047</v>
      </c>
      <c r="I60" s="4">
        <f t="shared" si="12"/>
        <v>63245.978816724783</v>
      </c>
    </row>
    <row r="61" spans="2:9" x14ac:dyDescent="0.2">
      <c r="B61" s="2">
        <v>51</v>
      </c>
      <c r="C61" s="13">
        <f t="shared" si="4"/>
        <v>47131</v>
      </c>
      <c r="D61" s="3">
        <f t="shared" si="10"/>
        <v>63245.978816724783</v>
      </c>
      <c r="E61" s="3">
        <f t="shared" si="0"/>
        <v>710.99021186468099</v>
      </c>
      <c r="F61" s="3">
        <f t="shared" si="1"/>
        <v>113.75843389834895</v>
      </c>
      <c r="G61" s="4">
        <f t="shared" si="6"/>
        <v>6787.0226651061594</v>
      </c>
      <c r="H61" s="4">
        <f t="shared" si="11"/>
        <v>5962.2740193431291</v>
      </c>
      <c r="I61" s="4">
        <f t="shared" si="12"/>
        <v>57283.704797381652</v>
      </c>
    </row>
    <row r="62" spans="2:9" x14ac:dyDescent="0.2">
      <c r="B62" s="2">
        <v>52</v>
      </c>
      <c r="C62" s="13">
        <f t="shared" si="4"/>
        <v>47161</v>
      </c>
      <c r="D62" s="3">
        <f t="shared" si="10"/>
        <v>57283.704797381652</v>
      </c>
      <c r="E62" s="3">
        <f t="shared" si="0"/>
        <v>643.96431476389864</v>
      </c>
      <c r="F62" s="3">
        <f t="shared" si="1"/>
        <v>103.03429036222379</v>
      </c>
      <c r="G62" s="4">
        <f t="shared" si="6"/>
        <v>6787.0226651061594</v>
      </c>
      <c r="H62" s="4">
        <f t="shared" si="11"/>
        <v>6040.0240599800363</v>
      </c>
      <c r="I62" s="4">
        <f t="shared" si="12"/>
        <v>51243.680737401613</v>
      </c>
    </row>
    <row r="63" spans="2:9" x14ac:dyDescent="0.2">
      <c r="B63" s="2">
        <v>53</v>
      </c>
      <c r="C63" s="13">
        <f t="shared" si="4"/>
        <v>47191</v>
      </c>
      <c r="D63" s="3">
        <f t="shared" si="10"/>
        <v>51243.680737401613</v>
      </c>
      <c r="E63" s="3">
        <f t="shared" si="0"/>
        <v>576.06437762295639</v>
      </c>
      <c r="F63" s="3">
        <f t="shared" si="1"/>
        <v>92.170300419673026</v>
      </c>
      <c r="G63" s="4">
        <f t="shared" si="6"/>
        <v>6787.0226651061594</v>
      </c>
      <c r="H63" s="4">
        <f t="shared" si="11"/>
        <v>6118.7879870635297</v>
      </c>
      <c r="I63" s="4">
        <f t="shared" si="12"/>
        <v>45124.892750338084</v>
      </c>
    </row>
    <row r="64" spans="2:9" x14ac:dyDescent="0.2">
      <c r="B64" s="2">
        <v>54</v>
      </c>
      <c r="C64" s="13">
        <f t="shared" si="4"/>
        <v>47221</v>
      </c>
      <c r="D64" s="3">
        <f t="shared" si="10"/>
        <v>45124.892750338084</v>
      </c>
      <c r="E64" s="3">
        <f t="shared" si="0"/>
        <v>507.2790026683839</v>
      </c>
      <c r="F64" s="3">
        <f t="shared" si="1"/>
        <v>81.164640426941432</v>
      </c>
      <c r="G64" s="4">
        <f t="shared" si="6"/>
        <v>6787.0226651061594</v>
      </c>
      <c r="H64" s="4">
        <f t="shared" si="11"/>
        <v>6198.5790220108338</v>
      </c>
      <c r="I64" s="4">
        <f t="shared" si="12"/>
        <v>38926.313728327252</v>
      </c>
    </row>
    <row r="65" spans="2:11" x14ac:dyDescent="0.2">
      <c r="B65" s="2">
        <v>55</v>
      </c>
      <c r="C65" s="13">
        <f t="shared" si="4"/>
        <v>47251</v>
      </c>
      <c r="D65" s="3">
        <f t="shared" si="10"/>
        <v>38926.313728327252</v>
      </c>
      <c r="E65" s="3">
        <f t="shared" si="0"/>
        <v>437.5966434959455</v>
      </c>
      <c r="F65" s="3">
        <f t="shared" si="1"/>
        <v>70.015462959351282</v>
      </c>
      <c r="G65" s="4">
        <f t="shared" si="6"/>
        <v>6787.0226651061594</v>
      </c>
      <c r="H65" s="4">
        <f t="shared" si="11"/>
        <v>6279.4105586508622</v>
      </c>
      <c r="I65" s="4">
        <f t="shared" si="12"/>
        <v>32646.903169676389</v>
      </c>
    </row>
    <row r="66" spans="2:11" x14ac:dyDescent="0.2">
      <c r="B66" s="2">
        <v>56</v>
      </c>
      <c r="C66" s="13">
        <f t="shared" si="4"/>
        <v>47281</v>
      </c>
      <c r="D66" s="3">
        <f t="shared" si="10"/>
        <v>32646.903169676389</v>
      </c>
      <c r="E66" s="3">
        <f t="shared" si="0"/>
        <v>367.00560313244534</v>
      </c>
      <c r="F66" s="3">
        <f t="shared" si="1"/>
        <v>58.720896501191255</v>
      </c>
      <c r="G66" s="4">
        <f t="shared" si="6"/>
        <v>6787.0226651061594</v>
      </c>
      <c r="H66" s="4">
        <f t="shared" si="11"/>
        <v>6361.2961654725223</v>
      </c>
      <c r="I66" s="4">
        <f t="shared" si="12"/>
        <v>26285.607004203866</v>
      </c>
    </row>
    <row r="67" spans="2:11" x14ac:dyDescent="0.2">
      <c r="B67" s="2">
        <v>57</v>
      </c>
      <c r="C67" s="13">
        <f t="shared" si="4"/>
        <v>47311</v>
      </c>
      <c r="D67" s="3">
        <f t="shared" si="10"/>
        <v>26285.607004203866</v>
      </c>
      <c r="E67" s="3">
        <f t="shared" si="0"/>
        <v>295.49403207225845</v>
      </c>
      <c r="F67" s="3">
        <f t="shared" si="1"/>
        <v>47.279045131561354</v>
      </c>
      <c r="G67" s="4">
        <f t="shared" si="6"/>
        <v>6787.0226651061594</v>
      </c>
      <c r="H67" s="4">
        <f t="shared" si="11"/>
        <v>6444.24958790234</v>
      </c>
      <c r="I67" s="4">
        <f t="shared" si="12"/>
        <v>19841.357416301526</v>
      </c>
    </row>
    <row r="68" spans="2:11" x14ac:dyDescent="0.2">
      <c r="B68" s="2">
        <v>58</v>
      </c>
      <c r="C68" s="13">
        <f t="shared" si="4"/>
        <v>47341</v>
      </c>
      <c r="D68" s="3">
        <f t="shared" si="10"/>
        <v>19841.357416301526</v>
      </c>
      <c r="E68" s="3">
        <f t="shared" si="0"/>
        <v>223.0499262882563</v>
      </c>
      <c r="F68" s="3">
        <f t="shared" si="1"/>
        <v>35.687988206121013</v>
      </c>
      <c r="G68" s="4">
        <f t="shared" si="6"/>
        <v>6787.0226651061594</v>
      </c>
      <c r="H68" s="4">
        <f t="shared" si="11"/>
        <v>6528.2847506117814</v>
      </c>
      <c r="I68" s="4">
        <f t="shared" si="12"/>
        <v>13313.072665689744</v>
      </c>
    </row>
    <row r="69" spans="2:11" x14ac:dyDescent="0.2">
      <c r="B69" s="2">
        <v>59</v>
      </c>
      <c r="C69" s="13">
        <f t="shared" si="4"/>
        <v>47371</v>
      </c>
      <c r="D69" s="3">
        <f t="shared" si="10"/>
        <v>13313.072665689744</v>
      </c>
      <c r="E69" s="3">
        <f t="shared" si="0"/>
        <v>149.66112521679551</v>
      </c>
      <c r="F69" s="3">
        <f t="shared" si="1"/>
        <v>23.945780034687282</v>
      </c>
      <c r="G69" s="4">
        <f t="shared" si="6"/>
        <v>6787.0226651061594</v>
      </c>
      <c r="H69" s="4">
        <f t="shared" si="11"/>
        <v>6613.4157598546763</v>
      </c>
      <c r="I69" s="4">
        <f t="shared" si="12"/>
        <v>6699.6569058350678</v>
      </c>
    </row>
    <row r="70" spans="2:11" x14ac:dyDescent="0.2">
      <c r="B70" s="2">
        <v>60</v>
      </c>
      <c r="C70" s="13">
        <f t="shared" si="4"/>
        <v>47401</v>
      </c>
      <c r="D70" s="3">
        <f t="shared" si="10"/>
        <v>6699.6569058350678</v>
      </c>
      <c r="E70" s="3">
        <f t="shared" si="0"/>
        <v>75.315309716429212</v>
      </c>
      <c r="F70" s="3">
        <f t="shared" si="1"/>
        <v>12.050449554628674</v>
      </c>
      <c r="G70" s="4">
        <f t="shared" si="6"/>
        <v>6787.0226651061594</v>
      </c>
      <c r="H70" s="4">
        <f t="shared" si="11"/>
        <v>6699.6569058351015</v>
      </c>
      <c r="I70" s="4">
        <f t="shared" si="12"/>
        <v>-3.3651303965598345E-11</v>
      </c>
    </row>
    <row r="71" spans="2:11" x14ac:dyDescent="0.2">
      <c r="K71" s="8"/>
    </row>
    <row r="73" spans="2:11" x14ac:dyDescent="0.2">
      <c r="G73" s="8"/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finrural.gob.mx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Delmar Escobedo Aguilar</dc:creator>
  <cp:lastModifiedBy>white tiger325</cp:lastModifiedBy>
  <cp:lastPrinted>2024-10-18T16:06:11Z</cp:lastPrinted>
  <dcterms:created xsi:type="dcterms:W3CDTF">2012-07-17T15:48:01Z</dcterms:created>
  <dcterms:modified xsi:type="dcterms:W3CDTF">2025-08-31T00:34:58Z</dcterms:modified>
</cp:coreProperties>
</file>