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alan/Downloads/"/>
    </mc:Choice>
  </mc:AlternateContent>
  <xr:revisionPtr revIDLastSave="0" documentId="8_{6E8C3F0B-1CB4-9341-A19E-082AED6C23BB}" xr6:coauthVersionLast="47" xr6:coauthVersionMax="47" xr10:uidLastSave="{00000000-0000-0000-0000-000000000000}"/>
  <bookViews>
    <workbookView xWindow="0" yWindow="780" windowWidth="30940" windowHeight="20400" xr2:uid="{00000000-000D-0000-FFFF-FFFF00000000}"/>
  </bookViews>
  <sheets>
    <sheet name="eco credito" sheetId="1" r:id="rId1"/>
    <sheet name="Hoja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U30" i="1" l="1"/>
  <c r="T30" i="1"/>
  <c r="S30" i="1"/>
  <c r="C5" i="1"/>
  <c r="F71" i="1" s="1"/>
  <c r="B32" i="1" l="1"/>
  <c r="C32" i="1"/>
  <c r="E32" i="1" s="1"/>
  <c r="B14" i="1"/>
  <c r="C46" i="1"/>
  <c r="E46" i="1" s="1"/>
  <c r="B36" i="1"/>
  <c r="B17" i="1"/>
  <c r="C49" i="1"/>
  <c r="C29" i="1"/>
  <c r="E29" i="1" s="1"/>
  <c r="C41" i="1"/>
  <c r="E41" i="1" s="1"/>
  <c r="D41" i="1" s="1"/>
  <c r="F49" i="1"/>
  <c r="F66" i="1"/>
  <c r="F44" i="1"/>
  <c r="C24" i="1"/>
  <c r="E24" i="1" s="1"/>
  <c r="C14" i="1"/>
  <c r="E14" i="1" s="1"/>
  <c r="C15" i="1"/>
  <c r="E15" i="1" s="1"/>
  <c r="C27" i="1"/>
  <c r="E27" i="1" s="1"/>
  <c r="F17" i="1"/>
  <c r="F29" i="1"/>
  <c r="C42" i="1"/>
  <c r="F52" i="1"/>
  <c r="F68" i="1"/>
  <c r="F59" i="1"/>
  <c r="F32" i="1"/>
  <c r="C65" i="1"/>
  <c r="E65" i="1" s="1"/>
  <c r="D65" i="1" s="1"/>
  <c r="B39" i="1"/>
  <c r="C39" i="1"/>
  <c r="E39" i="1" s="1"/>
  <c r="F18" i="1"/>
  <c r="F69" i="1"/>
  <c r="F22" i="1"/>
  <c r="F45" i="1"/>
  <c r="F35" i="1"/>
  <c r="C66" i="1"/>
  <c r="C17" i="1"/>
  <c r="E17" i="1" s="1"/>
  <c r="D17" i="1" s="1"/>
  <c r="F20" i="1"/>
  <c r="B24" i="1"/>
  <c r="C63" i="1"/>
  <c r="E63" i="1" s="1"/>
  <c r="B26" i="1"/>
  <c r="C26" i="1"/>
  <c r="E26" i="1" s="1"/>
  <c r="B29" i="1"/>
  <c r="B21" i="1"/>
  <c r="F42" i="1"/>
  <c r="C56" i="1"/>
  <c r="E56" i="1" s="1"/>
  <c r="C70" i="1"/>
  <c r="E70" i="1" s="1"/>
  <c r="D70" i="1" s="1"/>
  <c r="F56" i="1"/>
  <c r="F15" i="1"/>
  <c r="C21" i="1"/>
  <c r="F30" i="1"/>
  <c r="F33" i="1"/>
  <c r="B37" i="1"/>
  <c r="C54" i="1"/>
  <c r="F57" i="1"/>
  <c r="C53" i="1"/>
  <c r="B22" i="1"/>
  <c r="F27" i="1"/>
  <c r="C37" i="1"/>
  <c r="F40" i="1"/>
  <c r="C61" i="1"/>
  <c r="F64" i="1"/>
  <c r="C48" i="1"/>
  <c r="C36" i="1"/>
  <c r="B31" i="1"/>
  <c r="G12" i="1"/>
  <c r="F39" i="1"/>
  <c r="C60" i="1"/>
  <c r="C71" i="1"/>
  <c r="B19" i="1"/>
  <c r="C22" i="1"/>
  <c r="F24" i="1"/>
  <c r="C44" i="1"/>
  <c r="F47" i="1"/>
  <c r="C68" i="1"/>
  <c r="F13" i="1"/>
  <c r="H13" i="1" s="1"/>
  <c r="C19" i="1"/>
  <c r="B34" i="1"/>
  <c r="C51" i="1"/>
  <c r="F54" i="1"/>
  <c r="B16" i="1"/>
  <c r="F25" i="1"/>
  <c r="B28" i="1"/>
  <c r="C34" i="1"/>
  <c r="F37" i="1"/>
  <c r="B41" i="1"/>
  <c r="C58" i="1"/>
  <c r="F61" i="1"/>
  <c r="C16" i="1"/>
  <c r="B23" i="1"/>
  <c r="C28" i="1"/>
  <c r="F34" i="1"/>
  <c r="F46" i="1"/>
  <c r="F58" i="1"/>
  <c r="C67" i="1"/>
  <c r="F70" i="1"/>
  <c r="F14" i="1"/>
  <c r="B18" i="1"/>
  <c r="C23" i="1"/>
  <c r="F26" i="1"/>
  <c r="B30" i="1"/>
  <c r="B33" i="1"/>
  <c r="C38" i="1"/>
  <c r="F41" i="1"/>
  <c r="C50" i="1"/>
  <c r="F53" i="1"/>
  <c r="C62" i="1"/>
  <c r="F65" i="1"/>
  <c r="F72" i="1"/>
  <c r="C31" i="1"/>
  <c r="B38" i="1"/>
  <c r="C43" i="1"/>
  <c r="C55" i="1"/>
  <c r="B13" i="1"/>
  <c r="C18" i="1"/>
  <c r="F21" i="1"/>
  <c r="B25" i="1"/>
  <c r="C30" i="1"/>
  <c r="C33" i="1"/>
  <c r="F36" i="1"/>
  <c r="B40" i="1"/>
  <c r="C45" i="1"/>
  <c r="F48" i="1"/>
  <c r="C57" i="1"/>
  <c r="F60" i="1"/>
  <c r="C69" i="1"/>
  <c r="C13" i="1"/>
  <c r="F16" i="1"/>
  <c r="B20" i="1"/>
  <c r="C25" i="1"/>
  <c r="F28" i="1"/>
  <c r="F31" i="1"/>
  <c r="B35" i="1"/>
  <c r="C40" i="1"/>
  <c r="F43" i="1"/>
  <c r="C52" i="1"/>
  <c r="F55" i="1"/>
  <c r="C64" i="1"/>
  <c r="F67" i="1"/>
  <c r="F51" i="1"/>
  <c r="F63" i="1"/>
  <c r="C72" i="1"/>
  <c r="F19" i="1"/>
  <c r="B15" i="1"/>
  <c r="C20" i="1"/>
  <c r="F23" i="1"/>
  <c r="B27" i="1"/>
  <c r="C35" i="1"/>
  <c r="F38" i="1"/>
  <c r="B42" i="1"/>
  <c r="C47" i="1"/>
  <c r="F50" i="1"/>
  <c r="C59" i="1"/>
  <c r="F62" i="1"/>
  <c r="D24" i="1" l="1"/>
  <c r="D39" i="1"/>
  <c r="D15" i="1"/>
  <c r="D14" i="1"/>
  <c r="D32" i="1"/>
  <c r="D46" i="1"/>
  <c r="D63" i="1"/>
  <c r="D27" i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D26" i="1"/>
  <c r="E66" i="1"/>
  <c r="D66" i="1" s="1"/>
  <c r="D29" i="1"/>
  <c r="D56" i="1"/>
  <c r="E42" i="1"/>
  <c r="D42" i="1" s="1"/>
  <c r="E49" i="1"/>
  <c r="D49" i="1" s="1"/>
  <c r="E23" i="1"/>
  <c r="D23" i="1" s="1"/>
  <c r="E16" i="1"/>
  <c r="D16" i="1" s="1"/>
  <c r="E35" i="1"/>
  <c r="D35" i="1" s="1"/>
  <c r="E33" i="1"/>
  <c r="D33" i="1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E13" i="1"/>
  <c r="D13" i="1" s="1"/>
  <c r="E36" i="1"/>
  <c r="D36" i="1" s="1"/>
  <c r="E21" i="1"/>
  <c r="D21" i="1" s="1"/>
  <c r="E52" i="1"/>
  <c r="D52" i="1" s="1"/>
  <c r="E72" i="1"/>
  <c r="D72" i="1" s="1"/>
  <c r="E57" i="1"/>
  <c r="D57" i="1" s="1"/>
  <c r="E55" i="1"/>
  <c r="D55" i="1" s="1"/>
  <c r="E34" i="1"/>
  <c r="D34" i="1" s="1"/>
  <c r="E22" i="1"/>
  <c r="D22" i="1" s="1"/>
  <c r="E69" i="1"/>
  <c r="D69" i="1" s="1"/>
  <c r="E53" i="1"/>
  <c r="D53" i="1" s="1"/>
  <c r="E40" i="1"/>
  <c r="D40" i="1" s="1"/>
  <c r="E43" i="1"/>
  <c r="D43" i="1" s="1"/>
  <c r="E38" i="1"/>
  <c r="D38" i="1" s="1"/>
  <c r="E61" i="1"/>
  <c r="D61" i="1"/>
  <c r="E25" i="1"/>
  <c r="D25" i="1" s="1"/>
  <c r="E62" i="1"/>
  <c r="D62" i="1" s="1"/>
  <c r="E68" i="1"/>
  <c r="D68" i="1" s="1"/>
  <c r="E67" i="1"/>
  <c r="D67" i="1" s="1"/>
  <c r="E48" i="1"/>
  <c r="D48" i="1" s="1"/>
  <c r="E19" i="1"/>
  <c r="D19" i="1" s="1"/>
  <c r="E71" i="1"/>
  <c r="D71" i="1" s="1"/>
  <c r="E64" i="1"/>
  <c r="D64" i="1" s="1"/>
  <c r="E20" i="1"/>
  <c r="D20" i="1" s="1"/>
  <c r="E58" i="1"/>
  <c r="D58" i="1" s="1"/>
  <c r="E50" i="1"/>
  <c r="D50" i="1" s="1"/>
  <c r="E44" i="1"/>
  <c r="D44" i="1" s="1"/>
  <c r="E59" i="1"/>
  <c r="D59" i="1" s="1"/>
  <c r="E31" i="1"/>
  <c r="D31" i="1" s="1"/>
  <c r="E28" i="1"/>
  <c r="D28" i="1" s="1"/>
  <c r="E60" i="1"/>
  <c r="D60" i="1" s="1"/>
  <c r="E30" i="1"/>
  <c r="D30" i="1" s="1"/>
  <c r="E51" i="1"/>
  <c r="D51" i="1" s="1"/>
  <c r="E18" i="1"/>
  <c r="D18" i="1" s="1"/>
  <c r="E47" i="1"/>
  <c r="D47" i="1" s="1"/>
  <c r="E45" i="1"/>
  <c r="D45" i="1" s="1"/>
  <c r="E37" i="1"/>
  <c r="D37" i="1" s="1"/>
  <c r="E54" i="1"/>
  <c r="D54" i="1" s="1"/>
</calcChain>
</file>

<file path=xl/sharedStrings.xml><?xml version="1.0" encoding="utf-8"?>
<sst xmlns="http://schemas.openxmlformats.org/spreadsheetml/2006/main" count="18" uniqueCount="18">
  <si>
    <t>Tabla de Amortización</t>
  </si>
  <si>
    <t>Total del proyecto</t>
  </si>
  <si>
    <t>Monto del préstamo incentivo</t>
  </si>
  <si>
    <t>Interés anual más IVA</t>
  </si>
  <si>
    <t>Tasa de Interés Anual</t>
  </si>
  <si>
    <t>tasa actual</t>
  </si>
  <si>
    <r>
      <rPr>
        <sz val="10"/>
        <color indexed="8"/>
        <rFont val="Arial"/>
        <family val="2"/>
      </rPr>
      <t xml:space="preserve">Período de pago </t>
    </r>
    <r>
      <rPr>
        <sz val="8"/>
        <color indexed="8"/>
        <rFont val="Arial"/>
        <family val="2"/>
      </rPr>
      <t>(en meses)</t>
    </r>
  </si>
  <si>
    <t>pago bimestral o mensual</t>
  </si>
  <si>
    <t>Duración (períodos)</t>
  </si>
  <si>
    <t>24 pagos o 48 pagos</t>
  </si>
  <si>
    <t>Número de pago</t>
  </si>
  <si>
    <t xml:space="preserve">Pago </t>
  </si>
  <si>
    <t>Cuota de Interés</t>
  </si>
  <si>
    <t>Interés Sin IVA</t>
  </si>
  <si>
    <t>IVA</t>
  </si>
  <si>
    <t>Amortización</t>
  </si>
  <si>
    <t>Saldo</t>
  </si>
  <si>
    <t>Capital Amortizado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</si>
</sst>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&quot; &quot;* #,##0.00&quot; &quot;;&quot; &quot;&quot;$&quot;&quot; &quot;* &quot;-&quot;#,##0.00&quot; &quot;;&quot; &quot;&quot;$&quot;&quot; &quot;* &quot;-&quot;??&quot; &quot;"/>
  </numFmts>
  <fonts count="5" x14ac:knownFonts="1">
    <font>
      <sz val="10"/>
      <color indexed="8"/>
      <name val="Arial"/>
    </font>
    <font>
      <b/>
      <u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5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0" fillId="2" borderId="2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 wrapText="1"/>
    </xf>
    <xf numFmtId="4" fontId="0" fillId="2" borderId="6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6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0" fillId="2" borderId="11" xfId="0" applyNumberFormat="1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 wrapText="1"/>
    </xf>
    <xf numFmtId="0" fontId="0" fillId="2" borderId="12" xfId="0" applyNumberFormat="1" applyFill="1" applyBorder="1" applyAlignment="1">
      <alignment horizontal="center"/>
    </xf>
    <xf numFmtId="4" fontId="0" fillId="2" borderId="12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/>
    <xf numFmtId="4" fontId="0" fillId="4" borderId="5" xfId="0" applyNumberForma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/>
    <xf numFmtId="49" fontId="0" fillId="2" borderId="3" xfId="0" applyNumberFormat="1" applyFill="1" applyBorder="1" applyAlignment="1">
      <alignment horizontal="center" wrapText="1"/>
    </xf>
    <xf numFmtId="0" fontId="0" fillId="2" borderId="4" xfId="0" applyNumberFormat="1" applyFill="1" applyBorder="1"/>
    <xf numFmtId="49" fontId="0" fillId="2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42"/>
  <sheetViews>
    <sheetView showGridLines="0" tabSelected="1" zoomScale="150" workbookViewId="0">
      <selection activeCell="E5" sqref="E5"/>
    </sheetView>
  </sheetViews>
  <sheetFormatPr baseColWidth="10" defaultColWidth="12.6640625" defaultRowHeight="15" customHeight="1" x14ac:dyDescent="0.15"/>
  <cols>
    <col min="1" max="1" width="8.83203125" style="1" customWidth="1"/>
    <col min="2" max="2" width="14" style="1" customWidth="1"/>
    <col min="3" max="5" width="13.1640625" style="1" customWidth="1"/>
    <col min="6" max="8" width="13.83203125" style="1" customWidth="1"/>
    <col min="9" max="9" width="10" style="1" customWidth="1"/>
    <col min="10" max="10" width="11.83203125" style="1" customWidth="1"/>
    <col min="11" max="26" width="10" style="1" customWidth="1"/>
    <col min="27" max="256" width="12.6640625" style="1" customWidth="1"/>
  </cols>
  <sheetData>
    <row r="1" spans="1:26" ht="12.75" customHeight="1" x14ac:dyDescent="0.15">
      <c r="A1" s="30" t="s">
        <v>0</v>
      </c>
      <c r="B1" s="31"/>
      <c r="C1" s="31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15">
      <c r="A2" s="5"/>
      <c r="B2" s="6"/>
      <c r="C2" s="6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15">
      <c r="A3" s="32" t="s">
        <v>1</v>
      </c>
      <c r="B3" s="33"/>
      <c r="C3" s="7">
        <v>104000</v>
      </c>
      <c r="D3" s="8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" customHeight="1" x14ac:dyDescent="0.15">
      <c r="A4" s="32" t="s">
        <v>2</v>
      </c>
      <c r="B4" s="33"/>
      <c r="C4" s="29">
        <f>C3/10*9</f>
        <v>93600</v>
      </c>
      <c r="D4" s="8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15">
      <c r="A5" s="34" t="s">
        <v>3</v>
      </c>
      <c r="B5" s="33"/>
      <c r="C5" s="9">
        <f>(C6*1.16)</f>
        <v>0.17979999999999999</v>
      </c>
      <c r="D5" s="10"/>
      <c r="E5" s="11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15">
      <c r="A6" s="34" t="s">
        <v>4</v>
      </c>
      <c r="B6" s="33"/>
      <c r="C6" s="9">
        <v>0.155</v>
      </c>
      <c r="D6" s="12" t="s">
        <v>5</v>
      </c>
      <c r="E6" s="13"/>
      <c r="F6" s="3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15">
      <c r="A7" s="34" t="s">
        <v>6</v>
      </c>
      <c r="B7" s="33"/>
      <c r="C7" s="14">
        <v>2</v>
      </c>
      <c r="D7" s="15" t="s">
        <v>7</v>
      </c>
      <c r="E7" s="16"/>
      <c r="F7" s="3"/>
      <c r="G7" s="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15">
      <c r="A8" s="34" t="s">
        <v>8</v>
      </c>
      <c r="B8" s="33"/>
      <c r="C8" s="14">
        <v>30</v>
      </c>
      <c r="D8" s="15" t="s">
        <v>9</v>
      </c>
      <c r="E8" s="16"/>
      <c r="F8" s="3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15">
      <c r="A9" s="17"/>
      <c r="B9" s="18"/>
      <c r="C9" s="18">
        <v>5</v>
      </c>
      <c r="D9" s="3"/>
      <c r="E9" s="3"/>
      <c r="F9" s="3"/>
      <c r="G9" s="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15">
      <c r="A10" s="19"/>
      <c r="B10" s="20"/>
      <c r="C10" s="20"/>
      <c r="D10" s="20"/>
      <c r="E10" s="20"/>
      <c r="F10" s="20"/>
      <c r="G10" s="20"/>
      <c r="H10" s="2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5.5" customHeight="1" x14ac:dyDescent="0.15">
      <c r="A11" s="21" t="s">
        <v>10</v>
      </c>
      <c r="B11" s="22" t="s">
        <v>11</v>
      </c>
      <c r="C11" s="22" t="s">
        <v>12</v>
      </c>
      <c r="D11" s="22" t="s">
        <v>13</v>
      </c>
      <c r="E11" s="22" t="s">
        <v>14</v>
      </c>
      <c r="F11" s="22" t="s">
        <v>15</v>
      </c>
      <c r="G11" s="22" t="s">
        <v>16</v>
      </c>
      <c r="H11" s="22" t="s">
        <v>17</v>
      </c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2.75" customHeight="1" x14ac:dyDescent="0.15">
      <c r="A12" s="25"/>
      <c r="B12" s="26"/>
      <c r="C12" s="26"/>
      <c r="D12" s="26"/>
      <c r="E12" s="26"/>
      <c r="F12" s="26"/>
      <c r="G12" s="26">
        <f>C4</f>
        <v>93600</v>
      </c>
      <c r="H12" s="2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15">
      <c r="A13" s="27">
        <v>1</v>
      </c>
      <c r="B13" s="3">
        <f>PMT($C$5*($C$7/12),$C$8,-C4)</f>
        <v>4773.3452949208386</v>
      </c>
      <c r="C13" s="3">
        <f t="shared" ref="C13:C44" si="0">IPMT($C$5*($C$7/12),A13,$C$8,-$C$4)</f>
        <v>2804.8799999999997</v>
      </c>
      <c r="D13" s="3">
        <f t="shared" ref="D13:D44" si="1">C13-E13</f>
        <v>2439.0260869565218</v>
      </c>
      <c r="E13" s="3">
        <f t="shared" ref="E13:E44" si="2">C13-(C13/1.15)</f>
        <v>365.85391304347786</v>
      </c>
      <c r="F13" s="3">
        <f t="shared" ref="F13:F44" si="3">PPMT($C$5*($C$7/12),A13,$C$8,-$C$4)</f>
        <v>1968.4652949208389</v>
      </c>
      <c r="G13" s="3">
        <f t="shared" ref="G13:G44" si="4">G12-F13</f>
        <v>91631.534705079161</v>
      </c>
      <c r="H13" s="3">
        <f t="shared" ref="H13:H44" si="5">F13+H12</f>
        <v>1968.4652949208389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2">
        <v>71133.31</v>
      </c>
      <c r="T13" s="2">
        <v>14057.29</v>
      </c>
      <c r="U13" s="2">
        <v>96586</v>
      </c>
      <c r="V13" s="4"/>
      <c r="W13" s="4"/>
      <c r="X13" s="4"/>
      <c r="Y13" s="4"/>
      <c r="Z13" s="4"/>
    </row>
    <row r="14" spans="1:26" ht="12.75" customHeight="1" x14ac:dyDescent="0.15">
      <c r="A14" s="27">
        <v>2</v>
      </c>
      <c r="B14" s="3">
        <f t="shared" ref="B14:B42" si="6">PMT($C$5*($C$7/12),$C$8,-$C$4)</f>
        <v>4773.3452949208386</v>
      </c>
      <c r="C14" s="3">
        <f t="shared" si="0"/>
        <v>2745.8916566622052</v>
      </c>
      <c r="D14" s="3">
        <f t="shared" si="1"/>
        <v>2387.7318753584395</v>
      </c>
      <c r="E14" s="3">
        <f t="shared" si="2"/>
        <v>358.15978130376561</v>
      </c>
      <c r="F14" s="3">
        <f t="shared" si="3"/>
        <v>2027.4536382586334</v>
      </c>
      <c r="G14" s="3">
        <f t="shared" si="4"/>
        <v>89604.081066820523</v>
      </c>
      <c r="H14" s="3">
        <f t="shared" si="5"/>
        <v>3995.9189331794723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2">
        <v>51735.23</v>
      </c>
      <c r="T14" s="2">
        <v>13608.75</v>
      </c>
      <c r="U14" s="2">
        <v>28472.87</v>
      </c>
      <c r="V14" s="4"/>
      <c r="W14" s="4"/>
      <c r="X14" s="4"/>
      <c r="Y14" s="4"/>
      <c r="Z14" s="4"/>
    </row>
    <row r="15" spans="1:26" ht="12.75" customHeight="1" x14ac:dyDescent="0.15">
      <c r="A15" s="27">
        <v>3</v>
      </c>
      <c r="B15" s="3">
        <f t="shared" si="6"/>
        <v>4773.3452949208386</v>
      </c>
      <c r="C15" s="3">
        <f t="shared" si="0"/>
        <v>2685.1356293023878</v>
      </c>
      <c r="D15" s="3">
        <f t="shared" si="1"/>
        <v>2334.9005472194676</v>
      </c>
      <c r="E15" s="3">
        <f t="shared" si="2"/>
        <v>350.23508208292014</v>
      </c>
      <c r="F15" s="3">
        <f t="shared" si="3"/>
        <v>2088.2096656184503</v>
      </c>
      <c r="G15" s="3">
        <f t="shared" si="4"/>
        <v>87515.871401202079</v>
      </c>
      <c r="H15" s="3">
        <f t="shared" si="5"/>
        <v>6084.1285987979227</v>
      </c>
      <c r="I15" s="4"/>
      <c r="J15" s="28"/>
      <c r="K15" s="4"/>
      <c r="L15" s="4"/>
      <c r="M15" s="4"/>
      <c r="N15" s="4"/>
      <c r="O15" s="4"/>
      <c r="P15" s="4"/>
      <c r="Q15" s="4"/>
      <c r="R15" s="4"/>
      <c r="S15" s="2">
        <v>26720.19</v>
      </c>
      <c r="T15" s="2">
        <v>14057.29</v>
      </c>
      <c r="U15" s="2">
        <v>26315.5</v>
      </c>
      <c r="V15" s="4"/>
      <c r="W15" s="4"/>
      <c r="X15" s="4"/>
      <c r="Y15" s="4"/>
      <c r="Z15" s="4"/>
    </row>
    <row r="16" spans="1:26" ht="12.75" customHeight="1" x14ac:dyDescent="0.15">
      <c r="A16" s="27">
        <v>4</v>
      </c>
      <c r="B16" s="3">
        <f t="shared" si="6"/>
        <v>4773.3452949208386</v>
      </c>
      <c r="C16" s="3">
        <f t="shared" si="0"/>
        <v>2622.5589463226888</v>
      </c>
      <c r="D16" s="3">
        <f t="shared" si="1"/>
        <v>2280.4860402805994</v>
      </c>
      <c r="E16" s="3">
        <f t="shared" si="2"/>
        <v>342.07290604208947</v>
      </c>
      <c r="F16" s="3">
        <f t="shared" si="3"/>
        <v>2150.7863485981493</v>
      </c>
      <c r="G16" s="3">
        <f t="shared" si="4"/>
        <v>85365.085052603928</v>
      </c>
      <c r="H16" s="3">
        <f t="shared" si="5"/>
        <v>8234.9149473960715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2">
        <v>13013.32</v>
      </c>
      <c r="T16" s="2">
        <v>10079</v>
      </c>
      <c r="U16" s="2">
        <v>27550.3</v>
      </c>
      <c r="V16" s="4"/>
      <c r="W16" s="4"/>
      <c r="X16" s="4"/>
      <c r="Y16" s="4"/>
      <c r="Z16" s="4"/>
    </row>
    <row r="17" spans="1:26" ht="12.75" customHeight="1" x14ac:dyDescent="0.15">
      <c r="A17" s="27">
        <v>5</v>
      </c>
      <c r="B17" s="3">
        <f t="shared" si="6"/>
        <v>4773.3452949208386</v>
      </c>
      <c r="C17" s="3">
        <f t="shared" si="0"/>
        <v>2558.1070487430306</v>
      </c>
      <c r="D17" s="3">
        <f t="shared" si="1"/>
        <v>2224.4409119504617</v>
      </c>
      <c r="E17" s="3">
        <f t="shared" si="2"/>
        <v>333.66613679256898</v>
      </c>
      <c r="F17" s="3">
        <f t="shared" si="3"/>
        <v>2215.2382461778079</v>
      </c>
      <c r="G17" s="3">
        <f t="shared" si="4"/>
        <v>83149.846806426125</v>
      </c>
      <c r="H17" s="3">
        <f t="shared" si="5"/>
        <v>10450.153193573879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2">
        <v>14519.04</v>
      </c>
      <c r="T17" s="2">
        <v>13013.32</v>
      </c>
      <c r="U17" s="2">
        <v>16447</v>
      </c>
      <c r="V17" s="4"/>
      <c r="W17" s="4"/>
      <c r="X17" s="4"/>
      <c r="Y17" s="4"/>
      <c r="Z17" s="4"/>
    </row>
    <row r="18" spans="1:26" ht="12.75" customHeight="1" x14ac:dyDescent="0.15">
      <c r="A18" s="27">
        <v>6</v>
      </c>
      <c r="B18" s="3">
        <f t="shared" si="6"/>
        <v>4773.3452949208386</v>
      </c>
      <c r="C18" s="3">
        <f t="shared" si="0"/>
        <v>2491.7237426325687</v>
      </c>
      <c r="D18" s="3">
        <f t="shared" si="1"/>
        <v>2166.7162979413642</v>
      </c>
      <c r="E18" s="3">
        <f t="shared" si="2"/>
        <v>325.00744469120446</v>
      </c>
      <c r="F18" s="3">
        <f t="shared" si="3"/>
        <v>2281.6215522882694</v>
      </c>
      <c r="G18" s="3">
        <f t="shared" si="4"/>
        <v>80868.225254137855</v>
      </c>
      <c r="H18" s="3">
        <f t="shared" si="5"/>
        <v>12731.774745862149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2">
        <v>21510.83</v>
      </c>
      <c r="T18" s="2">
        <v>22179.1</v>
      </c>
      <c r="U18" s="2">
        <v>25522.6</v>
      </c>
      <c r="V18" s="4"/>
      <c r="W18" s="4"/>
      <c r="X18" s="4"/>
      <c r="Y18" s="4"/>
      <c r="Z18" s="4"/>
    </row>
    <row r="19" spans="1:26" ht="12.75" customHeight="1" x14ac:dyDescent="0.15">
      <c r="A19" s="27">
        <v>7</v>
      </c>
      <c r="B19" s="3">
        <f t="shared" si="6"/>
        <v>4773.3452949208386</v>
      </c>
      <c r="C19" s="3">
        <f t="shared" si="0"/>
        <v>2423.3511501156636</v>
      </c>
      <c r="D19" s="3">
        <f t="shared" si="1"/>
        <v>2107.2618696657946</v>
      </c>
      <c r="E19" s="3">
        <f t="shared" si="2"/>
        <v>316.08928044986897</v>
      </c>
      <c r="F19" s="3">
        <f t="shared" si="3"/>
        <v>2349.994144805175</v>
      </c>
      <c r="G19" s="3">
        <f t="shared" si="4"/>
        <v>78518.231109332686</v>
      </c>
      <c r="H19" s="3">
        <f t="shared" si="5"/>
        <v>15081.768890667325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2">
        <v>15442.47</v>
      </c>
      <c r="T19" s="2">
        <v>25522.6</v>
      </c>
      <c r="U19" s="2">
        <v>26720.19</v>
      </c>
      <c r="V19" s="4"/>
      <c r="W19" s="4"/>
      <c r="X19" s="4"/>
      <c r="Y19" s="4"/>
      <c r="Z19" s="4"/>
    </row>
    <row r="20" spans="1:26" ht="12.75" customHeight="1" x14ac:dyDescent="0.15">
      <c r="A20" s="27">
        <v>8</v>
      </c>
      <c r="B20" s="3">
        <f t="shared" si="6"/>
        <v>4773.3452949208386</v>
      </c>
      <c r="C20" s="3">
        <f t="shared" si="0"/>
        <v>2352.9296589096689</v>
      </c>
      <c r="D20" s="3">
        <f t="shared" si="1"/>
        <v>2046.025790356234</v>
      </c>
      <c r="E20" s="3">
        <f t="shared" si="2"/>
        <v>306.9038685534349</v>
      </c>
      <c r="F20" s="3">
        <f t="shared" si="3"/>
        <v>2420.4156360111692</v>
      </c>
      <c r="G20" s="3">
        <f t="shared" si="4"/>
        <v>76097.81547332152</v>
      </c>
      <c r="H20" s="3">
        <f t="shared" si="5"/>
        <v>17502.184526678495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2">
        <v>15951.44</v>
      </c>
      <c r="T20" s="2">
        <v>72902.100000000006</v>
      </c>
      <c r="U20" s="2">
        <v>27550.3</v>
      </c>
      <c r="V20" s="4"/>
      <c r="W20" s="4"/>
      <c r="X20" s="4"/>
      <c r="Y20" s="4"/>
      <c r="Z20" s="4"/>
    </row>
    <row r="21" spans="1:26" ht="12.75" customHeight="1" x14ac:dyDescent="0.15">
      <c r="A21" s="27">
        <v>9</v>
      </c>
      <c r="B21" s="3">
        <f t="shared" si="6"/>
        <v>4773.3452949208386</v>
      </c>
      <c r="C21" s="3">
        <f t="shared" si="0"/>
        <v>2280.397870350534</v>
      </c>
      <c r="D21" s="3">
        <f t="shared" si="1"/>
        <v>1982.9546698700296</v>
      </c>
      <c r="E21" s="3">
        <f t="shared" si="2"/>
        <v>297.4432004805044</v>
      </c>
      <c r="F21" s="3">
        <f t="shared" si="3"/>
        <v>2492.9474245703045</v>
      </c>
      <c r="G21" s="3">
        <f t="shared" si="4"/>
        <v>73604.868048751217</v>
      </c>
      <c r="H21" s="3">
        <f t="shared" si="5"/>
        <v>19995.131951248801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2">
        <v>22179.1</v>
      </c>
      <c r="T21" s="2">
        <v>27550.3</v>
      </c>
      <c r="U21" s="4"/>
      <c r="V21" s="4"/>
      <c r="W21" s="4"/>
      <c r="X21" s="4"/>
      <c r="Y21" s="4"/>
      <c r="Z21" s="4"/>
    </row>
    <row r="22" spans="1:26" ht="12.75" customHeight="1" x14ac:dyDescent="0.15">
      <c r="A22" s="27">
        <v>10</v>
      </c>
      <c r="B22" s="3">
        <f t="shared" si="6"/>
        <v>4773.3452949208386</v>
      </c>
      <c r="C22" s="3">
        <f t="shared" si="0"/>
        <v>2205.6925458609107</v>
      </c>
      <c r="D22" s="3">
        <f t="shared" si="1"/>
        <v>1917.9935181399226</v>
      </c>
      <c r="E22" s="3">
        <f t="shared" si="2"/>
        <v>287.69902772098817</v>
      </c>
      <c r="F22" s="3">
        <f t="shared" si="3"/>
        <v>2567.6527490599278</v>
      </c>
      <c r="G22" s="3">
        <f t="shared" si="4"/>
        <v>71037.215299691292</v>
      </c>
      <c r="H22" s="3">
        <f t="shared" si="5"/>
        <v>22562.78470030873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2">
        <v>21510.83</v>
      </c>
      <c r="T22" s="2">
        <v>16447</v>
      </c>
      <c r="U22" s="4"/>
      <c r="V22" s="4"/>
      <c r="W22" s="4"/>
      <c r="X22" s="4"/>
      <c r="Y22" s="4"/>
      <c r="Z22" s="4"/>
    </row>
    <row r="23" spans="1:26" ht="12.75" customHeight="1" x14ac:dyDescent="0.15">
      <c r="A23" s="27">
        <v>11</v>
      </c>
      <c r="B23" s="3">
        <f t="shared" si="6"/>
        <v>4773.3452949208386</v>
      </c>
      <c r="C23" s="3">
        <f t="shared" si="0"/>
        <v>2128.7485518140811</v>
      </c>
      <c r="D23" s="3">
        <f t="shared" si="1"/>
        <v>1851.0856972296358</v>
      </c>
      <c r="E23" s="3">
        <f t="shared" si="2"/>
        <v>277.66285458444531</v>
      </c>
      <c r="F23" s="3">
        <f t="shared" si="3"/>
        <v>2644.596743106757</v>
      </c>
      <c r="G23" s="3">
        <f t="shared" si="4"/>
        <v>68392.618556584537</v>
      </c>
      <c r="H23" s="3">
        <f t="shared" si="5"/>
        <v>25207.381443415488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2">
        <v>25522.6</v>
      </c>
      <c r="T23" s="2">
        <v>27108.14</v>
      </c>
      <c r="U23" s="4"/>
      <c r="V23" s="4"/>
      <c r="W23" s="4"/>
      <c r="X23" s="4"/>
      <c r="Y23" s="4"/>
      <c r="Z23" s="4"/>
    </row>
    <row r="24" spans="1:26" ht="12.75" customHeight="1" x14ac:dyDescent="0.15">
      <c r="A24" s="27">
        <v>12</v>
      </c>
      <c r="B24" s="3">
        <f t="shared" si="6"/>
        <v>4773.3452949208386</v>
      </c>
      <c r="C24" s="3">
        <f t="shared" si="0"/>
        <v>2049.4988027456493</v>
      </c>
      <c r="D24" s="3">
        <f t="shared" si="1"/>
        <v>1782.1728719527387</v>
      </c>
      <c r="E24" s="3">
        <f t="shared" si="2"/>
        <v>267.32593079291064</v>
      </c>
      <c r="F24" s="3">
        <f t="shared" si="3"/>
        <v>2723.8464921751893</v>
      </c>
      <c r="G24" s="3">
        <f t="shared" si="4"/>
        <v>65668.77206440935</v>
      </c>
      <c r="H24" s="3">
        <f t="shared" si="5"/>
        <v>27931.227935590679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2">
        <v>13013.32</v>
      </c>
      <c r="T24" s="2">
        <v>16447</v>
      </c>
      <c r="U24" s="4"/>
      <c r="V24" s="4"/>
      <c r="W24" s="4"/>
      <c r="X24" s="4"/>
      <c r="Y24" s="4"/>
      <c r="Z24" s="4"/>
    </row>
    <row r="25" spans="1:26" ht="12.75" customHeight="1" x14ac:dyDescent="0.15">
      <c r="A25" s="27">
        <v>13</v>
      </c>
      <c r="B25" s="3">
        <f t="shared" si="6"/>
        <v>4773.3452949208386</v>
      </c>
      <c r="C25" s="3">
        <f t="shared" si="0"/>
        <v>1967.8742028634665</v>
      </c>
      <c r="D25" s="3">
        <f t="shared" si="1"/>
        <v>1711.1949590117101</v>
      </c>
      <c r="E25" s="3">
        <f t="shared" si="2"/>
        <v>256.67924385175638</v>
      </c>
      <c r="F25" s="3">
        <f t="shared" si="3"/>
        <v>2805.4710920573725</v>
      </c>
      <c r="G25" s="3">
        <f t="shared" si="4"/>
        <v>62863.300972351979</v>
      </c>
      <c r="H25" s="3">
        <f t="shared" si="5"/>
        <v>30736.69902764805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2">
        <v>27108.14</v>
      </c>
      <c r="T25" s="2">
        <v>27550.3</v>
      </c>
      <c r="U25" s="4"/>
      <c r="V25" s="4"/>
      <c r="W25" s="4"/>
      <c r="X25" s="4"/>
      <c r="Y25" s="4"/>
      <c r="Z25" s="4"/>
    </row>
    <row r="26" spans="1:26" ht="12.75" customHeight="1" x14ac:dyDescent="0.15">
      <c r="A26" s="27">
        <v>14</v>
      </c>
      <c r="B26" s="3">
        <f t="shared" si="6"/>
        <v>4773.3452949208386</v>
      </c>
      <c r="C26" s="3">
        <f t="shared" si="0"/>
        <v>1883.803585804814</v>
      </c>
      <c r="D26" s="3">
        <f t="shared" si="1"/>
        <v>1638.0900746128818</v>
      </c>
      <c r="E26" s="3">
        <f t="shared" si="2"/>
        <v>245.71351119193218</v>
      </c>
      <c r="F26" s="3">
        <f t="shared" si="3"/>
        <v>2889.5417091160248</v>
      </c>
      <c r="G26" s="3">
        <f t="shared" si="4"/>
        <v>59973.759263235952</v>
      </c>
      <c r="H26" s="3">
        <f t="shared" si="5"/>
        <v>33626.240736764077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2">
        <v>18210.46</v>
      </c>
      <c r="T26" s="2">
        <v>96586</v>
      </c>
      <c r="U26" s="4"/>
      <c r="V26" s="4"/>
      <c r="W26" s="4"/>
      <c r="X26" s="4"/>
      <c r="Y26" s="4"/>
      <c r="Z26" s="4"/>
    </row>
    <row r="27" spans="1:26" ht="12.75" customHeight="1" x14ac:dyDescent="0.15">
      <c r="A27" s="27">
        <v>15</v>
      </c>
      <c r="B27" s="3">
        <f t="shared" si="6"/>
        <v>4773.3452949208386</v>
      </c>
      <c r="C27" s="3">
        <f t="shared" si="0"/>
        <v>1797.2136525883031</v>
      </c>
      <c r="D27" s="3">
        <f t="shared" si="1"/>
        <v>1562.7944805115681</v>
      </c>
      <c r="E27" s="3">
        <f t="shared" si="2"/>
        <v>234.41917207673509</v>
      </c>
      <c r="F27" s="3">
        <f t="shared" si="3"/>
        <v>2976.1316423325352</v>
      </c>
      <c r="G27" s="3">
        <f t="shared" si="4"/>
        <v>56997.627620903419</v>
      </c>
      <c r="H27" s="3">
        <f t="shared" si="5"/>
        <v>36602.372379096611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2">
        <v>13013.32</v>
      </c>
      <c r="T27" s="2">
        <v>26315.5</v>
      </c>
      <c r="U27" s="4"/>
      <c r="V27" s="4"/>
      <c r="W27" s="4"/>
      <c r="X27" s="4"/>
      <c r="Y27" s="4"/>
      <c r="Z27" s="4"/>
    </row>
    <row r="28" spans="1:26" ht="12.75" customHeight="1" x14ac:dyDescent="0.15">
      <c r="A28" s="27">
        <v>16</v>
      </c>
      <c r="B28" s="3">
        <f t="shared" si="6"/>
        <v>4773.3452949208386</v>
      </c>
      <c r="C28" s="3">
        <f t="shared" si="0"/>
        <v>1708.0289077064051</v>
      </c>
      <c r="D28" s="3">
        <f t="shared" si="1"/>
        <v>1485.2425284403523</v>
      </c>
      <c r="E28" s="3">
        <f t="shared" si="2"/>
        <v>222.78637926605279</v>
      </c>
      <c r="F28" s="3">
        <f t="shared" si="3"/>
        <v>3065.3163872144337</v>
      </c>
      <c r="G28" s="3">
        <f t="shared" si="4"/>
        <v>53932.311233688983</v>
      </c>
      <c r="H28" s="3">
        <f t="shared" si="5"/>
        <v>39667.688766311046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2">
        <v>16771.95</v>
      </c>
      <c r="T28" s="2">
        <v>14789.63</v>
      </c>
      <c r="U28" s="4"/>
      <c r="V28" s="4"/>
      <c r="W28" s="4"/>
      <c r="X28" s="4"/>
      <c r="Y28" s="4"/>
      <c r="Z28" s="4"/>
    </row>
    <row r="29" spans="1:26" ht="12.75" customHeight="1" x14ac:dyDescent="0.15">
      <c r="A29" s="27">
        <v>17</v>
      </c>
      <c r="B29" s="3">
        <f t="shared" si="6"/>
        <v>4773.3452949208386</v>
      </c>
      <c r="C29" s="3">
        <f t="shared" si="0"/>
        <v>1616.1715933028793</v>
      </c>
      <c r="D29" s="3">
        <f t="shared" si="1"/>
        <v>1405.3666028720691</v>
      </c>
      <c r="E29" s="3">
        <f t="shared" si="2"/>
        <v>210.80499043081022</v>
      </c>
      <c r="F29" s="3">
        <f t="shared" si="3"/>
        <v>3157.1737016179591</v>
      </c>
      <c r="G29" s="3">
        <f t="shared" si="4"/>
        <v>50775.137532071021</v>
      </c>
      <c r="H29" s="3">
        <f t="shared" si="5"/>
        <v>42824.862467929008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2">
        <v>21510.83</v>
      </c>
      <c r="T29" s="2">
        <v>95143.97</v>
      </c>
      <c r="U29" s="4"/>
      <c r="V29" s="4"/>
      <c r="W29" s="4"/>
      <c r="X29" s="4"/>
      <c r="Y29" s="4"/>
      <c r="Z29" s="4"/>
    </row>
    <row r="30" spans="1:26" ht="12.75" customHeight="1" x14ac:dyDescent="0.15">
      <c r="A30" s="27">
        <v>18</v>
      </c>
      <c r="B30" s="3">
        <f t="shared" si="6"/>
        <v>4773.3452949208386</v>
      </c>
      <c r="C30" s="3">
        <f t="shared" si="0"/>
        <v>1521.5616213777275</v>
      </c>
      <c r="D30" s="3">
        <f t="shared" si="1"/>
        <v>1323.0970620675891</v>
      </c>
      <c r="E30" s="3">
        <f t="shared" si="2"/>
        <v>198.46455931013838</v>
      </c>
      <c r="F30" s="3">
        <f t="shared" si="3"/>
        <v>3251.783673543111</v>
      </c>
      <c r="G30" s="3">
        <f t="shared" si="4"/>
        <v>47523.353858527909</v>
      </c>
      <c r="H30" s="3">
        <f t="shared" si="5"/>
        <v>46076.64614147212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2">
        <f>SUM(S13:S29)</f>
        <v>408866.38000000012</v>
      </c>
      <c r="T30" s="2">
        <f>SUM(T13:T29)</f>
        <v>533357.29</v>
      </c>
      <c r="U30" s="2">
        <f>SUM(U13:U29)</f>
        <v>275164.76</v>
      </c>
      <c r="V30" s="4"/>
      <c r="W30" s="4"/>
      <c r="X30" s="4"/>
      <c r="Y30" s="4"/>
      <c r="Z30" s="4"/>
    </row>
    <row r="31" spans="1:26" ht="12.75" customHeight="1" x14ac:dyDescent="0.15">
      <c r="A31" s="27">
        <v>19</v>
      </c>
      <c r="B31" s="3">
        <f t="shared" si="6"/>
        <v>4773.3452949208386</v>
      </c>
      <c r="C31" s="3">
        <f t="shared" si="0"/>
        <v>1424.1165039605526</v>
      </c>
      <c r="D31" s="3">
        <f t="shared" si="1"/>
        <v>1238.3621773570023</v>
      </c>
      <c r="E31" s="3">
        <f t="shared" si="2"/>
        <v>185.75432660355023</v>
      </c>
      <c r="F31" s="3">
        <f t="shared" si="3"/>
        <v>3349.2287909602865</v>
      </c>
      <c r="G31" s="3">
        <f t="shared" si="4"/>
        <v>44174.12506756762</v>
      </c>
      <c r="H31" s="3">
        <f t="shared" si="5"/>
        <v>49425.874932432409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15">
      <c r="A32" s="27">
        <v>20</v>
      </c>
      <c r="B32" s="3">
        <f t="shared" si="6"/>
        <v>4773.3452949208386</v>
      </c>
      <c r="C32" s="3">
        <f t="shared" si="0"/>
        <v>1323.7512811914426</v>
      </c>
      <c r="D32" s="3">
        <f t="shared" si="1"/>
        <v>1151.0880706012545</v>
      </c>
      <c r="E32" s="3">
        <f t="shared" si="2"/>
        <v>172.6632105901881</v>
      </c>
      <c r="F32" s="3">
        <f t="shared" si="3"/>
        <v>3449.594013729396</v>
      </c>
      <c r="G32" s="3">
        <f t="shared" si="4"/>
        <v>40724.531053838225</v>
      </c>
      <c r="H32" s="3">
        <f t="shared" si="5"/>
        <v>52875.468946161804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15">
      <c r="A33" s="27">
        <v>21</v>
      </c>
      <c r="B33" s="3">
        <f t="shared" si="6"/>
        <v>4773.3452949208386</v>
      </c>
      <c r="C33" s="3">
        <f t="shared" si="0"/>
        <v>1220.378447246685</v>
      </c>
      <c r="D33" s="3">
        <f t="shared" si="1"/>
        <v>1061.1986497797261</v>
      </c>
      <c r="E33" s="3">
        <f t="shared" si="2"/>
        <v>159.17979746695892</v>
      </c>
      <c r="F33" s="3">
        <f t="shared" si="3"/>
        <v>3552.9668476741535</v>
      </c>
      <c r="G33" s="3">
        <f t="shared" si="4"/>
        <v>37171.564206164068</v>
      </c>
      <c r="H33" s="3">
        <f t="shared" si="5"/>
        <v>56428.435793835961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15">
      <c r="A34" s="27">
        <v>22</v>
      </c>
      <c r="B34" s="3">
        <f t="shared" si="6"/>
        <v>4773.3452949208386</v>
      </c>
      <c r="C34" s="3">
        <f t="shared" si="0"/>
        <v>1113.9078740447164</v>
      </c>
      <c r="D34" s="3">
        <f t="shared" si="1"/>
        <v>968.61554264757956</v>
      </c>
      <c r="E34" s="3">
        <f t="shared" si="2"/>
        <v>145.29233139713688</v>
      </c>
      <c r="F34" s="3">
        <f t="shared" si="3"/>
        <v>3659.4374208761219</v>
      </c>
      <c r="G34" s="3">
        <f t="shared" si="4"/>
        <v>33512.126785287946</v>
      </c>
      <c r="H34" s="3">
        <f t="shared" si="5"/>
        <v>60087.873214712083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15">
      <c r="A35" s="27">
        <v>23</v>
      </c>
      <c r="B35" s="3">
        <f t="shared" si="6"/>
        <v>4773.3452949208386</v>
      </c>
      <c r="C35" s="3">
        <f t="shared" si="0"/>
        <v>1004.2467326657951</v>
      </c>
      <c r="D35" s="3">
        <f t="shared" si="1"/>
        <v>873.25802840503923</v>
      </c>
      <c r="E35" s="3">
        <f t="shared" si="2"/>
        <v>130.98870426075587</v>
      </c>
      <c r="F35" s="3">
        <f t="shared" si="3"/>
        <v>3769.0985622550434</v>
      </c>
      <c r="G35" s="3">
        <f t="shared" si="4"/>
        <v>29743.028223032903</v>
      </c>
      <c r="H35" s="3">
        <f t="shared" si="5"/>
        <v>63856.971776967126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15">
      <c r="A36" s="27">
        <v>24</v>
      </c>
      <c r="B36" s="3">
        <f t="shared" si="6"/>
        <v>4773.3452949208386</v>
      </c>
      <c r="C36" s="3">
        <f t="shared" si="0"/>
        <v>891.29941241688584</v>
      </c>
      <c r="D36" s="3">
        <f t="shared" si="1"/>
        <v>775.04296731903128</v>
      </c>
      <c r="E36" s="3">
        <f t="shared" si="2"/>
        <v>116.25644509785457</v>
      </c>
      <c r="F36" s="3">
        <f t="shared" si="3"/>
        <v>3882.0458825039527</v>
      </c>
      <c r="G36" s="3">
        <f t="shared" si="4"/>
        <v>25860.98234052895</v>
      </c>
      <c r="H36" s="3">
        <f t="shared" si="5"/>
        <v>67739.017659471079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15">
      <c r="A37" s="27">
        <v>25</v>
      </c>
      <c r="B37" s="3">
        <f t="shared" si="6"/>
        <v>4773.3452949208386</v>
      </c>
      <c r="C37" s="3">
        <f t="shared" si="0"/>
        <v>774.96743747118398</v>
      </c>
      <c r="D37" s="3">
        <f t="shared" si="1"/>
        <v>673.88472823581219</v>
      </c>
      <c r="E37" s="3">
        <f t="shared" si="2"/>
        <v>101.08270923537179</v>
      </c>
      <c r="F37" s="3">
        <f t="shared" si="3"/>
        <v>3998.3778574496546</v>
      </c>
      <c r="G37" s="3">
        <f t="shared" si="4"/>
        <v>21862.604483079296</v>
      </c>
      <c r="H37" s="3">
        <f t="shared" si="5"/>
        <v>71737.395516920733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15">
      <c r="A38" s="27">
        <v>26</v>
      </c>
      <c r="B38" s="3">
        <f t="shared" si="6"/>
        <v>4773.3452949208386</v>
      </c>
      <c r="C38" s="3">
        <f t="shared" si="0"/>
        <v>655.14938100960933</v>
      </c>
      <c r="D38" s="3">
        <f t="shared" si="1"/>
        <v>569.69511392139941</v>
      </c>
      <c r="E38" s="3">
        <f t="shared" si="2"/>
        <v>85.454267088209917</v>
      </c>
      <c r="F38" s="3">
        <f t="shared" si="3"/>
        <v>4118.1959139112296</v>
      </c>
      <c r="G38" s="3">
        <f t="shared" si="4"/>
        <v>17744.408569168067</v>
      </c>
      <c r="H38" s="3">
        <f t="shared" si="5"/>
        <v>75855.591430831962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15">
      <c r="A39" s="27">
        <v>27</v>
      </c>
      <c r="B39" s="3">
        <f t="shared" si="6"/>
        <v>4773.3452949208386</v>
      </c>
      <c r="C39" s="3">
        <f t="shared" si="0"/>
        <v>531.74077678940284</v>
      </c>
      <c r="D39" s="3">
        <f t="shared" si="1"/>
        <v>462.38328416469818</v>
      </c>
      <c r="E39" s="3">
        <f t="shared" si="2"/>
        <v>69.357492624704662</v>
      </c>
      <c r="F39" s="3">
        <f t="shared" si="3"/>
        <v>4241.6045181314357</v>
      </c>
      <c r="G39" s="3">
        <f t="shared" si="4"/>
        <v>13502.80405103663</v>
      </c>
      <c r="H39" s="3">
        <f t="shared" si="5"/>
        <v>80097.195948963403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15">
      <c r="A40" s="27">
        <v>28</v>
      </c>
      <c r="B40" s="3">
        <f t="shared" si="6"/>
        <v>4773.3452949208386</v>
      </c>
      <c r="C40" s="3">
        <f t="shared" si="0"/>
        <v>404.63402806273092</v>
      </c>
      <c r="D40" s="3">
        <f t="shared" si="1"/>
        <v>351.85567657628781</v>
      </c>
      <c r="E40" s="3">
        <f t="shared" si="2"/>
        <v>52.778351486443114</v>
      </c>
      <c r="F40" s="3">
        <f t="shared" si="3"/>
        <v>4368.7112668581076</v>
      </c>
      <c r="G40" s="3">
        <f t="shared" si="4"/>
        <v>9134.0927841785233</v>
      </c>
      <c r="H40" s="3">
        <f t="shared" si="5"/>
        <v>84465.907215821513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15">
      <c r="A41" s="27">
        <v>29</v>
      </c>
      <c r="B41" s="3">
        <f t="shared" si="6"/>
        <v>4773.3452949208386</v>
      </c>
      <c r="C41" s="3">
        <f t="shared" si="0"/>
        <v>273.71831376588301</v>
      </c>
      <c r="D41" s="3">
        <f t="shared" si="1"/>
        <v>238.01592501381134</v>
      </c>
      <c r="E41" s="3">
        <f t="shared" si="2"/>
        <v>35.70238875207167</v>
      </c>
      <c r="F41" s="3">
        <f t="shared" si="3"/>
        <v>4499.6269811549555</v>
      </c>
      <c r="G41" s="3">
        <f t="shared" si="4"/>
        <v>4634.4658030235678</v>
      </c>
      <c r="H41" s="3">
        <f t="shared" si="5"/>
        <v>88965.53419697647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15">
      <c r="A42" s="27">
        <v>30</v>
      </c>
      <c r="B42" s="3">
        <f t="shared" si="6"/>
        <v>4773.3452949208386</v>
      </c>
      <c r="C42" s="3">
        <f t="shared" si="0"/>
        <v>138.8794918972728</v>
      </c>
      <c r="D42" s="3">
        <f t="shared" si="1"/>
        <v>120.76477556284593</v>
      </c>
      <c r="E42" s="3">
        <f t="shared" si="2"/>
        <v>18.114716334426873</v>
      </c>
      <c r="F42" s="3">
        <f t="shared" si="3"/>
        <v>4634.4658030235651</v>
      </c>
      <c r="G42" s="3">
        <f t="shared" si="4"/>
        <v>0</v>
      </c>
      <c r="H42" s="3">
        <f t="shared" si="5"/>
        <v>93600.000000000029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15">
      <c r="A43" s="27">
        <v>31</v>
      </c>
      <c r="B43" s="3"/>
      <c r="C43" s="3" t="e">
        <f t="shared" si="0"/>
        <v>#NUM!</v>
      </c>
      <c r="D43" s="3" t="e">
        <f t="shared" si="1"/>
        <v>#NUM!</v>
      </c>
      <c r="E43" s="3" t="e">
        <f t="shared" si="2"/>
        <v>#NUM!</v>
      </c>
      <c r="F43" s="3" t="e">
        <f t="shared" si="3"/>
        <v>#NUM!</v>
      </c>
      <c r="G43" s="3" t="e">
        <f t="shared" si="4"/>
        <v>#NUM!</v>
      </c>
      <c r="H43" s="3" t="e">
        <f t="shared" si="5"/>
        <v>#NUM!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15">
      <c r="A44" s="27">
        <v>32</v>
      </c>
      <c r="B44" s="3"/>
      <c r="C44" s="3" t="e">
        <f t="shared" si="0"/>
        <v>#NUM!</v>
      </c>
      <c r="D44" s="3" t="e">
        <f t="shared" si="1"/>
        <v>#NUM!</v>
      </c>
      <c r="E44" s="3" t="e">
        <f t="shared" si="2"/>
        <v>#NUM!</v>
      </c>
      <c r="F44" s="3" t="e">
        <f t="shared" si="3"/>
        <v>#NUM!</v>
      </c>
      <c r="G44" s="3" t="e">
        <f t="shared" si="4"/>
        <v>#NUM!</v>
      </c>
      <c r="H44" s="3" t="e">
        <f t="shared" si="5"/>
        <v>#NUM!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15">
      <c r="A45" s="27">
        <v>33</v>
      </c>
      <c r="B45" s="3"/>
      <c r="C45" s="3" t="e">
        <f t="shared" ref="C45:C72" si="7">IPMT($C$5*($C$7/12),A45,$C$8,-$C$4)</f>
        <v>#NUM!</v>
      </c>
      <c r="D45" s="3" t="e">
        <f t="shared" ref="D45:D72" si="8">C45-E45</f>
        <v>#NUM!</v>
      </c>
      <c r="E45" s="3" t="e">
        <f t="shared" ref="E45:E72" si="9">C45-(C45/1.15)</f>
        <v>#NUM!</v>
      </c>
      <c r="F45" s="3" t="e">
        <f t="shared" ref="F45:F72" si="10">PPMT($C$5*($C$7/12),A45,$C$8,-$C$4)</f>
        <v>#NUM!</v>
      </c>
      <c r="G45" s="3" t="e">
        <f t="shared" ref="G45:G72" si="11">G44-F45</f>
        <v>#NUM!</v>
      </c>
      <c r="H45" s="3" t="e">
        <f t="shared" ref="H45:H72" si="12">F45+H44</f>
        <v>#NUM!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15">
      <c r="A46" s="27">
        <v>34</v>
      </c>
      <c r="B46" s="3"/>
      <c r="C46" s="3" t="e">
        <f t="shared" si="7"/>
        <v>#NUM!</v>
      </c>
      <c r="D46" s="3" t="e">
        <f t="shared" si="8"/>
        <v>#NUM!</v>
      </c>
      <c r="E46" s="3" t="e">
        <f t="shared" si="9"/>
        <v>#NUM!</v>
      </c>
      <c r="F46" s="3" t="e">
        <f t="shared" si="10"/>
        <v>#NUM!</v>
      </c>
      <c r="G46" s="3" t="e">
        <f t="shared" si="11"/>
        <v>#NUM!</v>
      </c>
      <c r="H46" s="3" t="e">
        <f t="shared" si="12"/>
        <v>#NUM!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15">
      <c r="A47" s="27">
        <v>35</v>
      </c>
      <c r="B47" s="3"/>
      <c r="C47" s="3" t="e">
        <f t="shared" si="7"/>
        <v>#NUM!</v>
      </c>
      <c r="D47" s="3" t="e">
        <f t="shared" si="8"/>
        <v>#NUM!</v>
      </c>
      <c r="E47" s="3" t="e">
        <f t="shared" si="9"/>
        <v>#NUM!</v>
      </c>
      <c r="F47" s="3" t="e">
        <f t="shared" si="10"/>
        <v>#NUM!</v>
      </c>
      <c r="G47" s="3" t="e">
        <f t="shared" si="11"/>
        <v>#NUM!</v>
      </c>
      <c r="H47" s="3" t="e">
        <f t="shared" si="12"/>
        <v>#NUM!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15">
      <c r="A48" s="27">
        <v>36</v>
      </c>
      <c r="B48" s="3"/>
      <c r="C48" s="3" t="e">
        <f t="shared" si="7"/>
        <v>#NUM!</v>
      </c>
      <c r="D48" s="3" t="e">
        <f t="shared" si="8"/>
        <v>#NUM!</v>
      </c>
      <c r="E48" s="3" t="e">
        <f t="shared" si="9"/>
        <v>#NUM!</v>
      </c>
      <c r="F48" s="3" t="e">
        <f t="shared" si="10"/>
        <v>#NUM!</v>
      </c>
      <c r="G48" s="3" t="e">
        <f t="shared" si="11"/>
        <v>#NUM!</v>
      </c>
      <c r="H48" s="3" t="e">
        <f t="shared" si="12"/>
        <v>#NUM!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15">
      <c r="A49" s="27">
        <v>37</v>
      </c>
      <c r="B49" s="3"/>
      <c r="C49" s="3" t="e">
        <f t="shared" si="7"/>
        <v>#NUM!</v>
      </c>
      <c r="D49" s="3" t="e">
        <f t="shared" si="8"/>
        <v>#NUM!</v>
      </c>
      <c r="E49" s="3" t="e">
        <f t="shared" si="9"/>
        <v>#NUM!</v>
      </c>
      <c r="F49" s="3" t="e">
        <f t="shared" si="10"/>
        <v>#NUM!</v>
      </c>
      <c r="G49" s="3" t="e">
        <f t="shared" si="11"/>
        <v>#NUM!</v>
      </c>
      <c r="H49" s="3" t="e">
        <f t="shared" si="12"/>
        <v>#NUM!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15">
      <c r="A50" s="27">
        <v>38</v>
      </c>
      <c r="B50" s="3"/>
      <c r="C50" s="3" t="e">
        <f t="shared" si="7"/>
        <v>#NUM!</v>
      </c>
      <c r="D50" s="3" t="e">
        <f t="shared" si="8"/>
        <v>#NUM!</v>
      </c>
      <c r="E50" s="3" t="e">
        <f t="shared" si="9"/>
        <v>#NUM!</v>
      </c>
      <c r="F50" s="3" t="e">
        <f t="shared" si="10"/>
        <v>#NUM!</v>
      </c>
      <c r="G50" s="3" t="e">
        <f t="shared" si="11"/>
        <v>#NUM!</v>
      </c>
      <c r="H50" s="3" t="e">
        <f t="shared" si="12"/>
        <v>#NUM!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15">
      <c r="A51" s="27">
        <v>39</v>
      </c>
      <c r="B51" s="3"/>
      <c r="C51" s="3" t="e">
        <f t="shared" si="7"/>
        <v>#NUM!</v>
      </c>
      <c r="D51" s="3" t="e">
        <f t="shared" si="8"/>
        <v>#NUM!</v>
      </c>
      <c r="E51" s="3" t="e">
        <f t="shared" si="9"/>
        <v>#NUM!</v>
      </c>
      <c r="F51" s="3" t="e">
        <f t="shared" si="10"/>
        <v>#NUM!</v>
      </c>
      <c r="G51" s="3" t="e">
        <f t="shared" si="11"/>
        <v>#NUM!</v>
      </c>
      <c r="H51" s="3" t="e">
        <f t="shared" si="12"/>
        <v>#NUM!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15">
      <c r="A52" s="27">
        <v>40</v>
      </c>
      <c r="B52" s="3"/>
      <c r="C52" s="3" t="e">
        <f t="shared" si="7"/>
        <v>#NUM!</v>
      </c>
      <c r="D52" s="3" t="e">
        <f t="shared" si="8"/>
        <v>#NUM!</v>
      </c>
      <c r="E52" s="3" t="e">
        <f t="shared" si="9"/>
        <v>#NUM!</v>
      </c>
      <c r="F52" s="3" t="e">
        <f t="shared" si="10"/>
        <v>#NUM!</v>
      </c>
      <c r="G52" s="3" t="e">
        <f t="shared" si="11"/>
        <v>#NUM!</v>
      </c>
      <c r="H52" s="3" t="e">
        <f t="shared" si="12"/>
        <v>#NUM!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15">
      <c r="A53" s="27">
        <v>41</v>
      </c>
      <c r="B53" s="3"/>
      <c r="C53" s="3" t="e">
        <f t="shared" si="7"/>
        <v>#NUM!</v>
      </c>
      <c r="D53" s="3" t="e">
        <f t="shared" si="8"/>
        <v>#NUM!</v>
      </c>
      <c r="E53" s="3" t="e">
        <f t="shared" si="9"/>
        <v>#NUM!</v>
      </c>
      <c r="F53" s="3" t="e">
        <f t="shared" si="10"/>
        <v>#NUM!</v>
      </c>
      <c r="G53" s="3" t="e">
        <f t="shared" si="11"/>
        <v>#NUM!</v>
      </c>
      <c r="H53" s="3" t="e">
        <f t="shared" si="12"/>
        <v>#NUM!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15">
      <c r="A54" s="27">
        <v>42</v>
      </c>
      <c r="B54" s="3"/>
      <c r="C54" s="3" t="e">
        <f t="shared" si="7"/>
        <v>#NUM!</v>
      </c>
      <c r="D54" s="3" t="e">
        <f t="shared" si="8"/>
        <v>#NUM!</v>
      </c>
      <c r="E54" s="3" t="e">
        <f t="shared" si="9"/>
        <v>#NUM!</v>
      </c>
      <c r="F54" s="3" t="e">
        <f t="shared" si="10"/>
        <v>#NUM!</v>
      </c>
      <c r="G54" s="3" t="e">
        <f t="shared" si="11"/>
        <v>#NUM!</v>
      </c>
      <c r="H54" s="3" t="e">
        <f t="shared" si="12"/>
        <v>#NUM!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15">
      <c r="A55" s="27">
        <v>43</v>
      </c>
      <c r="B55" s="3"/>
      <c r="C55" s="3" t="e">
        <f t="shared" si="7"/>
        <v>#NUM!</v>
      </c>
      <c r="D55" s="3" t="e">
        <f t="shared" si="8"/>
        <v>#NUM!</v>
      </c>
      <c r="E55" s="3" t="e">
        <f t="shared" si="9"/>
        <v>#NUM!</v>
      </c>
      <c r="F55" s="3" t="e">
        <f t="shared" si="10"/>
        <v>#NUM!</v>
      </c>
      <c r="G55" s="3" t="e">
        <f t="shared" si="11"/>
        <v>#NUM!</v>
      </c>
      <c r="H55" s="3" t="e">
        <f t="shared" si="12"/>
        <v>#NUM!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15">
      <c r="A56" s="27">
        <v>44</v>
      </c>
      <c r="B56" s="3"/>
      <c r="C56" s="3" t="e">
        <f t="shared" si="7"/>
        <v>#NUM!</v>
      </c>
      <c r="D56" s="3" t="e">
        <f t="shared" si="8"/>
        <v>#NUM!</v>
      </c>
      <c r="E56" s="3" t="e">
        <f t="shared" si="9"/>
        <v>#NUM!</v>
      </c>
      <c r="F56" s="3" t="e">
        <f t="shared" si="10"/>
        <v>#NUM!</v>
      </c>
      <c r="G56" s="3" t="e">
        <f t="shared" si="11"/>
        <v>#NUM!</v>
      </c>
      <c r="H56" s="3" t="e">
        <f t="shared" si="12"/>
        <v>#NUM!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15">
      <c r="A57" s="27">
        <v>45</v>
      </c>
      <c r="B57" s="3"/>
      <c r="C57" s="3" t="e">
        <f t="shared" si="7"/>
        <v>#NUM!</v>
      </c>
      <c r="D57" s="3" t="e">
        <f t="shared" si="8"/>
        <v>#NUM!</v>
      </c>
      <c r="E57" s="3" t="e">
        <f t="shared" si="9"/>
        <v>#NUM!</v>
      </c>
      <c r="F57" s="3" t="e">
        <f t="shared" si="10"/>
        <v>#NUM!</v>
      </c>
      <c r="G57" s="3" t="e">
        <f t="shared" si="11"/>
        <v>#NUM!</v>
      </c>
      <c r="H57" s="3" t="e">
        <f t="shared" si="12"/>
        <v>#NUM!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15">
      <c r="A58" s="27">
        <v>46</v>
      </c>
      <c r="B58" s="3"/>
      <c r="C58" s="3" t="e">
        <f t="shared" si="7"/>
        <v>#NUM!</v>
      </c>
      <c r="D58" s="3" t="e">
        <f t="shared" si="8"/>
        <v>#NUM!</v>
      </c>
      <c r="E58" s="3" t="e">
        <f t="shared" si="9"/>
        <v>#NUM!</v>
      </c>
      <c r="F58" s="3" t="e">
        <f t="shared" si="10"/>
        <v>#NUM!</v>
      </c>
      <c r="G58" s="3" t="e">
        <f t="shared" si="11"/>
        <v>#NUM!</v>
      </c>
      <c r="H58" s="3" t="e">
        <f t="shared" si="12"/>
        <v>#NUM!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15">
      <c r="A59" s="27">
        <v>47</v>
      </c>
      <c r="B59" s="3"/>
      <c r="C59" s="3" t="e">
        <f t="shared" si="7"/>
        <v>#NUM!</v>
      </c>
      <c r="D59" s="3" t="e">
        <f t="shared" si="8"/>
        <v>#NUM!</v>
      </c>
      <c r="E59" s="3" t="e">
        <f t="shared" si="9"/>
        <v>#NUM!</v>
      </c>
      <c r="F59" s="3" t="e">
        <f t="shared" si="10"/>
        <v>#NUM!</v>
      </c>
      <c r="G59" s="3" t="e">
        <f t="shared" si="11"/>
        <v>#NUM!</v>
      </c>
      <c r="H59" s="3" t="e">
        <f t="shared" si="12"/>
        <v>#NUM!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15">
      <c r="A60" s="27">
        <v>48</v>
      </c>
      <c r="B60" s="3"/>
      <c r="C60" s="3" t="e">
        <f t="shared" si="7"/>
        <v>#NUM!</v>
      </c>
      <c r="D60" s="3" t="e">
        <f t="shared" si="8"/>
        <v>#NUM!</v>
      </c>
      <c r="E60" s="3" t="e">
        <f t="shared" si="9"/>
        <v>#NUM!</v>
      </c>
      <c r="F60" s="3" t="e">
        <f t="shared" si="10"/>
        <v>#NUM!</v>
      </c>
      <c r="G60" s="3" t="e">
        <f t="shared" si="11"/>
        <v>#NUM!</v>
      </c>
      <c r="H60" s="3" t="e">
        <f t="shared" si="12"/>
        <v>#NUM!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15">
      <c r="A61" s="27">
        <v>49</v>
      </c>
      <c r="B61" s="3"/>
      <c r="C61" s="3" t="e">
        <f t="shared" si="7"/>
        <v>#NUM!</v>
      </c>
      <c r="D61" s="3" t="e">
        <f t="shared" si="8"/>
        <v>#NUM!</v>
      </c>
      <c r="E61" s="3" t="e">
        <f t="shared" si="9"/>
        <v>#NUM!</v>
      </c>
      <c r="F61" s="3" t="e">
        <f t="shared" si="10"/>
        <v>#NUM!</v>
      </c>
      <c r="G61" s="3" t="e">
        <f t="shared" si="11"/>
        <v>#NUM!</v>
      </c>
      <c r="H61" s="3" t="e">
        <f t="shared" si="12"/>
        <v>#NUM!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15">
      <c r="A62" s="27">
        <v>50</v>
      </c>
      <c r="B62" s="3"/>
      <c r="C62" s="3" t="e">
        <f t="shared" si="7"/>
        <v>#NUM!</v>
      </c>
      <c r="D62" s="3" t="e">
        <f t="shared" si="8"/>
        <v>#NUM!</v>
      </c>
      <c r="E62" s="3" t="e">
        <f t="shared" si="9"/>
        <v>#NUM!</v>
      </c>
      <c r="F62" s="3" t="e">
        <f t="shared" si="10"/>
        <v>#NUM!</v>
      </c>
      <c r="G62" s="3" t="e">
        <f t="shared" si="11"/>
        <v>#NUM!</v>
      </c>
      <c r="H62" s="3" t="e">
        <f t="shared" si="12"/>
        <v>#NUM!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15">
      <c r="A63" s="27">
        <v>51</v>
      </c>
      <c r="B63" s="3"/>
      <c r="C63" s="3" t="e">
        <f t="shared" si="7"/>
        <v>#NUM!</v>
      </c>
      <c r="D63" s="3" t="e">
        <f t="shared" si="8"/>
        <v>#NUM!</v>
      </c>
      <c r="E63" s="3" t="e">
        <f t="shared" si="9"/>
        <v>#NUM!</v>
      </c>
      <c r="F63" s="3" t="e">
        <f t="shared" si="10"/>
        <v>#NUM!</v>
      </c>
      <c r="G63" s="3" t="e">
        <f t="shared" si="11"/>
        <v>#NUM!</v>
      </c>
      <c r="H63" s="3" t="e">
        <f t="shared" si="12"/>
        <v>#NUM!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15">
      <c r="A64" s="27">
        <v>52</v>
      </c>
      <c r="B64" s="3"/>
      <c r="C64" s="3" t="e">
        <f t="shared" si="7"/>
        <v>#NUM!</v>
      </c>
      <c r="D64" s="3" t="e">
        <f t="shared" si="8"/>
        <v>#NUM!</v>
      </c>
      <c r="E64" s="3" t="e">
        <f t="shared" si="9"/>
        <v>#NUM!</v>
      </c>
      <c r="F64" s="3" t="e">
        <f t="shared" si="10"/>
        <v>#NUM!</v>
      </c>
      <c r="G64" s="3" t="e">
        <f t="shared" si="11"/>
        <v>#NUM!</v>
      </c>
      <c r="H64" s="3" t="e">
        <f t="shared" si="12"/>
        <v>#NUM!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15">
      <c r="A65" s="27">
        <v>53</v>
      </c>
      <c r="B65" s="3"/>
      <c r="C65" s="3" t="e">
        <f t="shared" si="7"/>
        <v>#NUM!</v>
      </c>
      <c r="D65" s="3" t="e">
        <f t="shared" si="8"/>
        <v>#NUM!</v>
      </c>
      <c r="E65" s="3" t="e">
        <f t="shared" si="9"/>
        <v>#NUM!</v>
      </c>
      <c r="F65" s="3" t="e">
        <f t="shared" si="10"/>
        <v>#NUM!</v>
      </c>
      <c r="G65" s="3" t="e">
        <f t="shared" si="11"/>
        <v>#NUM!</v>
      </c>
      <c r="H65" s="3" t="e">
        <f t="shared" si="12"/>
        <v>#NUM!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15">
      <c r="A66" s="27">
        <v>54</v>
      </c>
      <c r="B66" s="3"/>
      <c r="C66" s="3" t="e">
        <f t="shared" si="7"/>
        <v>#NUM!</v>
      </c>
      <c r="D66" s="3" t="e">
        <f t="shared" si="8"/>
        <v>#NUM!</v>
      </c>
      <c r="E66" s="3" t="e">
        <f t="shared" si="9"/>
        <v>#NUM!</v>
      </c>
      <c r="F66" s="3" t="e">
        <f t="shared" si="10"/>
        <v>#NUM!</v>
      </c>
      <c r="G66" s="3" t="e">
        <f t="shared" si="11"/>
        <v>#NUM!</v>
      </c>
      <c r="H66" s="3" t="e">
        <f t="shared" si="12"/>
        <v>#NUM!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15">
      <c r="A67" s="27">
        <v>55</v>
      </c>
      <c r="B67" s="3"/>
      <c r="C67" s="3" t="e">
        <f t="shared" si="7"/>
        <v>#NUM!</v>
      </c>
      <c r="D67" s="3" t="e">
        <f t="shared" si="8"/>
        <v>#NUM!</v>
      </c>
      <c r="E67" s="3" t="e">
        <f t="shared" si="9"/>
        <v>#NUM!</v>
      </c>
      <c r="F67" s="3" t="e">
        <f t="shared" si="10"/>
        <v>#NUM!</v>
      </c>
      <c r="G67" s="3" t="e">
        <f t="shared" si="11"/>
        <v>#NUM!</v>
      </c>
      <c r="H67" s="3" t="e">
        <f t="shared" si="12"/>
        <v>#NUM!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15">
      <c r="A68" s="27">
        <v>56</v>
      </c>
      <c r="B68" s="3"/>
      <c r="C68" s="3" t="e">
        <f t="shared" si="7"/>
        <v>#NUM!</v>
      </c>
      <c r="D68" s="3" t="e">
        <f t="shared" si="8"/>
        <v>#NUM!</v>
      </c>
      <c r="E68" s="3" t="e">
        <f t="shared" si="9"/>
        <v>#NUM!</v>
      </c>
      <c r="F68" s="3" t="e">
        <f t="shared" si="10"/>
        <v>#NUM!</v>
      </c>
      <c r="G68" s="3" t="e">
        <f t="shared" si="11"/>
        <v>#NUM!</v>
      </c>
      <c r="H68" s="3" t="e">
        <f t="shared" si="12"/>
        <v>#NUM!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15">
      <c r="A69" s="27">
        <v>57</v>
      </c>
      <c r="B69" s="3"/>
      <c r="C69" s="3" t="e">
        <f t="shared" si="7"/>
        <v>#NUM!</v>
      </c>
      <c r="D69" s="3" t="e">
        <f t="shared" si="8"/>
        <v>#NUM!</v>
      </c>
      <c r="E69" s="3" t="e">
        <f t="shared" si="9"/>
        <v>#NUM!</v>
      </c>
      <c r="F69" s="3" t="e">
        <f t="shared" si="10"/>
        <v>#NUM!</v>
      </c>
      <c r="G69" s="3" t="e">
        <f t="shared" si="11"/>
        <v>#NUM!</v>
      </c>
      <c r="H69" s="3" t="e">
        <f t="shared" si="12"/>
        <v>#NUM!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15">
      <c r="A70" s="27">
        <v>58</v>
      </c>
      <c r="B70" s="3"/>
      <c r="C70" s="3" t="e">
        <f t="shared" si="7"/>
        <v>#NUM!</v>
      </c>
      <c r="D70" s="3" t="e">
        <f t="shared" si="8"/>
        <v>#NUM!</v>
      </c>
      <c r="E70" s="3" t="e">
        <f t="shared" si="9"/>
        <v>#NUM!</v>
      </c>
      <c r="F70" s="3" t="e">
        <f t="shared" si="10"/>
        <v>#NUM!</v>
      </c>
      <c r="G70" s="3" t="e">
        <f t="shared" si="11"/>
        <v>#NUM!</v>
      </c>
      <c r="H70" s="3" t="e">
        <f t="shared" si="12"/>
        <v>#NUM!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15">
      <c r="A71" s="27">
        <v>59</v>
      </c>
      <c r="B71" s="3"/>
      <c r="C71" s="3" t="e">
        <f t="shared" si="7"/>
        <v>#NUM!</v>
      </c>
      <c r="D71" s="3" t="e">
        <f t="shared" si="8"/>
        <v>#NUM!</v>
      </c>
      <c r="E71" s="3" t="e">
        <f t="shared" si="9"/>
        <v>#NUM!</v>
      </c>
      <c r="F71" s="3" t="e">
        <f t="shared" si="10"/>
        <v>#NUM!</v>
      </c>
      <c r="G71" s="3" t="e">
        <f t="shared" si="11"/>
        <v>#NUM!</v>
      </c>
      <c r="H71" s="3" t="e">
        <f t="shared" si="12"/>
        <v>#NUM!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15">
      <c r="A72" s="27">
        <v>60</v>
      </c>
      <c r="B72" s="3"/>
      <c r="C72" s="3" t="e">
        <f t="shared" si="7"/>
        <v>#NUM!</v>
      </c>
      <c r="D72" s="3" t="e">
        <f t="shared" si="8"/>
        <v>#NUM!</v>
      </c>
      <c r="E72" s="3" t="e">
        <f t="shared" si="9"/>
        <v>#NUM!</v>
      </c>
      <c r="F72" s="3" t="e">
        <f t="shared" si="10"/>
        <v>#NUM!</v>
      </c>
      <c r="G72" s="3" t="e">
        <f t="shared" si="11"/>
        <v>#NUM!</v>
      </c>
      <c r="H72" s="3" t="e">
        <f t="shared" si="12"/>
        <v>#NUM!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15">
      <c r="A73" s="27">
        <v>61</v>
      </c>
      <c r="B73" s="3"/>
      <c r="C73" s="3"/>
      <c r="D73" s="3"/>
      <c r="E73" s="3"/>
      <c r="F73" s="3"/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15">
      <c r="A74" s="27">
        <v>62</v>
      </c>
      <c r="B74" s="3"/>
      <c r="C74" s="3"/>
      <c r="D74" s="3"/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15">
      <c r="A75" s="27">
        <v>63</v>
      </c>
      <c r="B75" s="3"/>
      <c r="C75" s="3"/>
      <c r="D75" s="3"/>
      <c r="E75" s="3"/>
      <c r="F75" s="3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15">
      <c r="A76" s="27">
        <v>64</v>
      </c>
      <c r="B76" s="3"/>
      <c r="C76" s="3"/>
      <c r="D76" s="3"/>
      <c r="E76" s="3"/>
      <c r="F76" s="3"/>
      <c r="G76" s="3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15">
      <c r="A77" s="27">
        <v>65</v>
      </c>
      <c r="B77" s="3"/>
      <c r="C77" s="3"/>
      <c r="D77" s="3"/>
      <c r="E77" s="3"/>
      <c r="F77" s="3"/>
      <c r="G77" s="3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15">
      <c r="A78" s="27">
        <v>66</v>
      </c>
      <c r="B78" s="3"/>
      <c r="C78" s="3"/>
      <c r="D78" s="3"/>
      <c r="E78" s="3"/>
      <c r="F78" s="3"/>
      <c r="G78" s="3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15">
      <c r="A79" s="27">
        <v>67</v>
      </c>
      <c r="B79" s="3"/>
      <c r="C79" s="3"/>
      <c r="D79" s="3"/>
      <c r="E79" s="3"/>
      <c r="F79" s="3"/>
      <c r="G79" s="3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15">
      <c r="A80" s="27">
        <v>68</v>
      </c>
      <c r="B80" s="3"/>
      <c r="C80" s="3"/>
      <c r="D80" s="3"/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15">
      <c r="A81" s="27">
        <v>69</v>
      </c>
      <c r="B81" s="3"/>
      <c r="C81" s="3"/>
      <c r="D81" s="3"/>
      <c r="E81" s="3"/>
      <c r="F81" s="3"/>
      <c r="G81" s="3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15">
      <c r="A82" s="27">
        <v>70</v>
      </c>
      <c r="B82" s="3"/>
      <c r="C82" s="3"/>
      <c r="D82" s="3"/>
      <c r="E82" s="3"/>
      <c r="F82" s="3"/>
      <c r="G82" s="3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15">
      <c r="A83" s="27">
        <v>71</v>
      </c>
      <c r="B83" s="3"/>
      <c r="C83" s="3"/>
      <c r="D83" s="3"/>
      <c r="E83" s="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15">
      <c r="A84" s="27">
        <v>72</v>
      </c>
      <c r="B84" s="3"/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15">
      <c r="A85" s="27">
        <v>73</v>
      </c>
      <c r="B85" s="3"/>
      <c r="C85" s="3"/>
      <c r="D85" s="3"/>
      <c r="E85" s="3"/>
      <c r="F85" s="3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15">
      <c r="A86" s="27">
        <v>74</v>
      </c>
      <c r="B86" s="3"/>
      <c r="C86" s="3"/>
      <c r="D86" s="3"/>
      <c r="E86" s="3"/>
      <c r="F86" s="3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15">
      <c r="A87" s="27">
        <v>75</v>
      </c>
      <c r="B87" s="3"/>
      <c r="C87" s="3"/>
      <c r="D87" s="3"/>
      <c r="E87" s="3"/>
      <c r="F87" s="3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15">
      <c r="A88" s="27">
        <v>76</v>
      </c>
      <c r="B88" s="3"/>
      <c r="C88" s="3"/>
      <c r="D88" s="3"/>
      <c r="E88" s="3"/>
      <c r="F88" s="3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15">
      <c r="A89" s="27">
        <v>77</v>
      </c>
      <c r="B89" s="3"/>
      <c r="C89" s="3"/>
      <c r="D89" s="3"/>
      <c r="E89" s="3"/>
      <c r="F89" s="3"/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15">
      <c r="A90" s="27">
        <v>78</v>
      </c>
      <c r="B90" s="3"/>
      <c r="C90" s="3"/>
      <c r="D90" s="3"/>
      <c r="E90" s="3"/>
      <c r="F90" s="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15">
      <c r="A91" s="27">
        <v>79</v>
      </c>
      <c r="B91" s="3"/>
      <c r="C91" s="3"/>
      <c r="D91" s="3"/>
      <c r="E91" s="3"/>
      <c r="F91" s="3"/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15">
      <c r="A92" s="27">
        <v>80</v>
      </c>
      <c r="B92" s="3"/>
      <c r="C92" s="3"/>
      <c r="D92" s="3"/>
      <c r="E92" s="3"/>
      <c r="F92" s="3"/>
      <c r="G92" s="3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15">
      <c r="A93" s="27">
        <v>81</v>
      </c>
      <c r="B93" s="3"/>
      <c r="C93" s="3"/>
      <c r="D93" s="3"/>
      <c r="E93" s="3"/>
      <c r="F93" s="3"/>
      <c r="G93" s="3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15">
      <c r="A94" s="27">
        <v>82</v>
      </c>
      <c r="B94" s="3"/>
      <c r="C94" s="3"/>
      <c r="D94" s="3"/>
      <c r="E94" s="3"/>
      <c r="F94" s="3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15">
      <c r="A95" s="27">
        <v>83</v>
      </c>
      <c r="B95" s="3"/>
      <c r="C95" s="3"/>
      <c r="D95" s="3"/>
      <c r="E95" s="3"/>
      <c r="F95" s="3"/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15">
      <c r="A96" s="27">
        <v>84</v>
      </c>
      <c r="B96" s="3"/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15">
      <c r="A97" s="27">
        <v>85</v>
      </c>
      <c r="B97" s="3"/>
      <c r="C97" s="3"/>
      <c r="D97" s="3"/>
      <c r="E97" s="3"/>
      <c r="F97" s="3"/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15">
      <c r="A98" s="27">
        <v>86</v>
      </c>
      <c r="B98" s="3"/>
      <c r="C98" s="3"/>
      <c r="D98" s="3"/>
      <c r="E98" s="3"/>
      <c r="F98" s="3"/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15">
      <c r="A99" s="27">
        <v>87</v>
      </c>
      <c r="B99" s="3"/>
      <c r="C99" s="3"/>
      <c r="D99" s="3"/>
      <c r="E99" s="3"/>
      <c r="F99" s="3"/>
      <c r="G99" s="3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15">
      <c r="A100" s="27">
        <v>88</v>
      </c>
      <c r="B100" s="3"/>
      <c r="C100" s="3"/>
      <c r="D100" s="3"/>
      <c r="E100" s="3"/>
      <c r="F100" s="3"/>
      <c r="G100" s="3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15">
      <c r="A101" s="27">
        <v>89</v>
      </c>
      <c r="B101" s="3"/>
      <c r="C101" s="3"/>
      <c r="D101" s="3"/>
      <c r="E101" s="3"/>
      <c r="F101" s="3"/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15">
      <c r="A102" s="27">
        <v>90</v>
      </c>
      <c r="B102" s="3"/>
      <c r="C102" s="3"/>
      <c r="D102" s="3"/>
      <c r="E102" s="3"/>
      <c r="F102" s="3"/>
      <c r="G102" s="3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15">
      <c r="A103" s="27">
        <v>91</v>
      </c>
      <c r="B103" s="3"/>
      <c r="C103" s="3"/>
      <c r="D103" s="3"/>
      <c r="E103" s="3"/>
      <c r="F103" s="3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15">
      <c r="A104" s="27">
        <v>92</v>
      </c>
      <c r="B104" s="3"/>
      <c r="C104" s="3"/>
      <c r="D104" s="3"/>
      <c r="E104" s="3"/>
      <c r="F104" s="3"/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15">
      <c r="A105" s="27">
        <v>93</v>
      </c>
      <c r="B105" s="3"/>
      <c r="C105" s="3"/>
      <c r="D105" s="3"/>
      <c r="E105" s="3"/>
      <c r="F105" s="3"/>
      <c r="G105" s="3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15">
      <c r="A106" s="27">
        <v>94</v>
      </c>
      <c r="B106" s="3"/>
      <c r="C106" s="3"/>
      <c r="D106" s="3"/>
      <c r="E106" s="3"/>
      <c r="F106" s="3"/>
      <c r="G106" s="3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15">
      <c r="A107" s="27">
        <v>95</v>
      </c>
      <c r="B107" s="3"/>
      <c r="C107" s="3"/>
      <c r="D107" s="3"/>
      <c r="E107" s="3"/>
      <c r="F107" s="3"/>
      <c r="G107" s="3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15">
      <c r="A108" s="27">
        <v>96</v>
      </c>
      <c r="B108" s="3"/>
      <c r="C108" s="3"/>
      <c r="D108" s="3"/>
      <c r="E108" s="3"/>
      <c r="F108" s="3"/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15">
      <c r="A109" s="27">
        <v>97</v>
      </c>
      <c r="B109" s="3"/>
      <c r="C109" s="3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15">
      <c r="A110" s="27">
        <v>98</v>
      </c>
      <c r="B110" s="3"/>
      <c r="C110" s="3"/>
      <c r="D110" s="3"/>
      <c r="E110" s="3"/>
      <c r="F110" s="3"/>
      <c r="G110" s="3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15">
      <c r="A111" s="27">
        <v>99</v>
      </c>
      <c r="B111" s="3"/>
      <c r="C111" s="3"/>
      <c r="D111" s="3"/>
      <c r="E111" s="3"/>
      <c r="F111" s="3"/>
      <c r="G111" s="3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15">
      <c r="A112" s="27">
        <v>100</v>
      </c>
      <c r="B112" s="3"/>
      <c r="C112" s="3"/>
      <c r="D112" s="3"/>
      <c r="E112" s="3"/>
      <c r="F112" s="3"/>
      <c r="G112" s="3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15">
      <c r="A113" s="27">
        <v>101</v>
      </c>
      <c r="B113" s="3"/>
      <c r="C113" s="3"/>
      <c r="D113" s="3"/>
      <c r="E113" s="3"/>
      <c r="F113" s="3"/>
      <c r="G113" s="3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15">
      <c r="A114" s="27">
        <v>102</v>
      </c>
      <c r="B114" s="3"/>
      <c r="C114" s="3"/>
      <c r="D114" s="3"/>
      <c r="E114" s="3"/>
      <c r="F114" s="3"/>
      <c r="G114" s="3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15">
      <c r="A115" s="27">
        <v>103</v>
      </c>
      <c r="B115" s="3"/>
      <c r="C115" s="3"/>
      <c r="D115" s="3"/>
      <c r="E115" s="3"/>
      <c r="F115" s="3"/>
      <c r="G115" s="3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15">
      <c r="A116" s="27">
        <v>104</v>
      </c>
      <c r="B116" s="3"/>
      <c r="C116" s="3"/>
      <c r="D116" s="3"/>
      <c r="E116" s="3"/>
      <c r="F116" s="3"/>
      <c r="G116" s="3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15">
      <c r="A117" s="27">
        <v>105</v>
      </c>
      <c r="B117" s="3"/>
      <c r="C117" s="3"/>
      <c r="D117" s="3"/>
      <c r="E117" s="3"/>
      <c r="F117" s="3"/>
      <c r="G117" s="3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15">
      <c r="A118" s="27">
        <v>106</v>
      </c>
      <c r="B118" s="3"/>
      <c r="C118" s="3"/>
      <c r="D118" s="3"/>
      <c r="E118" s="3"/>
      <c r="F118" s="3"/>
      <c r="G118" s="3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15">
      <c r="A119" s="27">
        <v>107</v>
      </c>
      <c r="B119" s="3"/>
      <c r="C119" s="3"/>
      <c r="D119" s="3"/>
      <c r="E119" s="3"/>
      <c r="F119" s="3"/>
      <c r="G119" s="3"/>
      <c r="H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15">
      <c r="A120" s="27">
        <v>108</v>
      </c>
      <c r="B120" s="3"/>
      <c r="C120" s="3"/>
      <c r="D120" s="3"/>
      <c r="E120" s="3"/>
      <c r="F120" s="3"/>
      <c r="G120" s="3"/>
      <c r="H120" s="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15">
      <c r="A121" s="27">
        <v>109</v>
      </c>
      <c r="B121" s="3"/>
      <c r="C121" s="3"/>
      <c r="D121" s="3"/>
      <c r="E121" s="3"/>
      <c r="F121" s="3"/>
      <c r="G121" s="3"/>
      <c r="H121" s="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15">
      <c r="A122" s="27">
        <v>110</v>
      </c>
      <c r="B122" s="3"/>
      <c r="C122" s="3"/>
      <c r="D122" s="3"/>
      <c r="E122" s="3"/>
      <c r="F122" s="3"/>
      <c r="G122" s="3"/>
      <c r="H122" s="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15">
      <c r="A123" s="27">
        <v>111</v>
      </c>
      <c r="B123" s="3"/>
      <c r="C123" s="3"/>
      <c r="D123" s="3"/>
      <c r="E123" s="3"/>
      <c r="F123" s="3"/>
      <c r="G123" s="3"/>
      <c r="H123" s="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15">
      <c r="A124" s="27">
        <v>112</v>
      </c>
      <c r="B124" s="3"/>
      <c r="C124" s="3"/>
      <c r="D124" s="3"/>
      <c r="E124" s="3"/>
      <c r="F124" s="3"/>
      <c r="G124" s="3"/>
      <c r="H124" s="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15">
      <c r="A125" s="27">
        <v>113</v>
      </c>
      <c r="B125" s="3"/>
      <c r="C125" s="3"/>
      <c r="D125" s="3"/>
      <c r="E125" s="3"/>
      <c r="F125" s="3"/>
      <c r="G125" s="3"/>
      <c r="H125" s="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15">
      <c r="A126" s="27">
        <v>114</v>
      </c>
      <c r="B126" s="3"/>
      <c r="C126" s="3"/>
      <c r="D126" s="3"/>
      <c r="E126" s="3"/>
      <c r="F126" s="3"/>
      <c r="G126" s="3"/>
      <c r="H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15">
      <c r="A127" s="27">
        <v>115</v>
      </c>
      <c r="B127" s="3"/>
      <c r="C127" s="3"/>
      <c r="D127" s="3"/>
      <c r="E127" s="3"/>
      <c r="F127" s="3"/>
      <c r="G127" s="3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15">
      <c r="A128" s="27">
        <v>116</v>
      </c>
      <c r="B128" s="3"/>
      <c r="C128" s="3"/>
      <c r="D128" s="3"/>
      <c r="E128" s="3"/>
      <c r="F128" s="3"/>
      <c r="G128" s="3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15">
      <c r="A129" s="27">
        <v>117</v>
      </c>
      <c r="B129" s="3"/>
      <c r="C129" s="3"/>
      <c r="D129" s="3"/>
      <c r="E129" s="3"/>
      <c r="F129" s="3"/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15">
      <c r="A130" s="27">
        <v>118</v>
      </c>
      <c r="B130" s="3"/>
      <c r="C130" s="3"/>
      <c r="D130" s="3"/>
      <c r="E130" s="3"/>
      <c r="F130" s="3"/>
      <c r="G130" s="3"/>
      <c r="H130" s="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15">
      <c r="A131" s="27">
        <v>119</v>
      </c>
      <c r="B131" s="3"/>
      <c r="C131" s="3"/>
      <c r="D131" s="3"/>
      <c r="E131" s="3"/>
      <c r="F131" s="3"/>
      <c r="G131" s="3"/>
      <c r="H131" s="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15">
      <c r="A132" s="27">
        <v>120</v>
      </c>
      <c r="B132" s="3"/>
      <c r="C132" s="3"/>
      <c r="D132" s="3"/>
      <c r="E132" s="3"/>
      <c r="F132" s="3"/>
      <c r="G132" s="3"/>
      <c r="H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15">
      <c r="A133" s="27"/>
      <c r="B133" s="3"/>
      <c r="C133" s="3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15">
      <c r="A134" s="27"/>
      <c r="B134" s="3"/>
      <c r="C134" s="3"/>
      <c r="D134" s="3"/>
      <c r="E134" s="3"/>
      <c r="F134" s="3"/>
      <c r="G134" s="3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15">
      <c r="A135" s="27"/>
      <c r="B135" s="3"/>
      <c r="C135" s="3"/>
      <c r="D135" s="3"/>
      <c r="E135" s="3"/>
      <c r="F135" s="3"/>
      <c r="G135" s="3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15">
      <c r="A136" s="27"/>
      <c r="B136" s="3"/>
      <c r="C136" s="3"/>
      <c r="D136" s="3"/>
      <c r="E136" s="3"/>
      <c r="F136" s="3"/>
      <c r="G136" s="3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15">
      <c r="A137" s="27"/>
      <c r="B137" s="3"/>
      <c r="C137" s="3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15">
      <c r="A138" s="27"/>
      <c r="B138" s="3"/>
      <c r="C138" s="3"/>
      <c r="D138" s="3"/>
      <c r="E138" s="3"/>
      <c r="F138" s="3"/>
      <c r="G138" s="3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15">
      <c r="A139" s="27"/>
      <c r="B139" s="3"/>
      <c r="C139" s="3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15">
      <c r="A140" s="27"/>
      <c r="B140" s="3"/>
      <c r="C140" s="3"/>
      <c r="D140" s="3"/>
      <c r="E140" s="3"/>
      <c r="F140" s="3"/>
      <c r="G140" s="3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15">
      <c r="A141" s="27"/>
      <c r="B141" s="3"/>
      <c r="C141" s="3"/>
      <c r="D141" s="3"/>
      <c r="E141" s="3"/>
      <c r="F141" s="3"/>
      <c r="G141" s="3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15">
      <c r="A142" s="27"/>
      <c r="B142" s="3"/>
      <c r="C142" s="3"/>
      <c r="D142" s="3"/>
      <c r="E142" s="3"/>
      <c r="F142" s="3"/>
      <c r="G142" s="3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</sheetData>
  <mergeCells count="7">
    <mergeCell ref="A1:C1"/>
    <mergeCell ref="A3:B3"/>
    <mergeCell ref="A8:B8"/>
    <mergeCell ref="A7:B7"/>
    <mergeCell ref="A6:B6"/>
    <mergeCell ref="A5:B5"/>
    <mergeCell ref="A4:B4"/>
  </mergeCells>
  <pageMargins left="0.7" right="0.7" top="0.75" bottom="0.75" header="0" footer="0"/>
  <pageSetup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2.6640625" defaultRowHeight="15" customHeight="1" x14ac:dyDescent="0.15"/>
  <cols>
    <col min="1" max="256" width="12.6640625" style="1" customWidth="1"/>
  </cols>
  <sheetData>
    <row r="1" spans="1:5" ht="13.75" customHeight="1" x14ac:dyDescent="0.15">
      <c r="A1" s="4"/>
      <c r="B1" s="4"/>
      <c r="C1" s="4"/>
      <c r="D1" s="4"/>
      <c r="E1" s="4"/>
    </row>
    <row r="2" spans="1:5" ht="13.75" customHeight="1" x14ac:dyDescent="0.15">
      <c r="A2" s="4"/>
      <c r="B2" s="4"/>
      <c r="C2" s="4"/>
      <c r="D2" s="4"/>
      <c r="E2" s="4"/>
    </row>
    <row r="3" spans="1:5" ht="13.75" customHeight="1" x14ac:dyDescent="0.15">
      <c r="A3" s="4"/>
      <c r="B3" s="4"/>
      <c r="C3" s="4"/>
      <c r="D3" s="4"/>
      <c r="E3" s="4"/>
    </row>
    <row r="4" spans="1:5" ht="13.75" customHeight="1" x14ac:dyDescent="0.15">
      <c r="A4" s="4"/>
      <c r="B4" s="4"/>
      <c r="C4" s="4"/>
      <c r="D4" s="4"/>
      <c r="E4" s="4"/>
    </row>
    <row r="5" spans="1:5" ht="13.75" customHeight="1" x14ac:dyDescent="0.15">
      <c r="A5" s="4"/>
      <c r="B5" s="4"/>
      <c r="C5" s="4"/>
      <c r="D5" s="4"/>
      <c r="E5" s="4"/>
    </row>
    <row r="6" spans="1:5" ht="13.75" customHeight="1" x14ac:dyDescent="0.15">
      <c r="A6" s="4"/>
      <c r="B6" s="4"/>
      <c r="C6" s="4"/>
      <c r="D6" s="4"/>
      <c r="E6" s="4"/>
    </row>
    <row r="7" spans="1:5" ht="13.75" customHeight="1" x14ac:dyDescent="0.15">
      <c r="A7" s="4"/>
      <c r="B7" s="4"/>
      <c r="C7" s="4"/>
      <c r="D7" s="4"/>
      <c r="E7" s="4"/>
    </row>
    <row r="8" spans="1:5" ht="13.75" customHeight="1" x14ac:dyDescent="0.15">
      <c r="A8" s="4"/>
      <c r="B8" s="4"/>
      <c r="C8" s="4"/>
      <c r="D8" s="4"/>
      <c r="E8" s="4"/>
    </row>
    <row r="9" spans="1:5" ht="13.75" customHeight="1" x14ac:dyDescent="0.15">
      <c r="A9" s="4"/>
      <c r="B9" s="4"/>
      <c r="C9" s="4"/>
      <c r="D9" s="4"/>
      <c r="E9" s="4"/>
    </row>
    <row r="10" spans="1:5" ht="13.75" customHeight="1" x14ac:dyDescent="0.15">
      <c r="A10" s="4"/>
      <c r="B10" s="4"/>
      <c r="C10" s="4"/>
      <c r="D10" s="4"/>
      <c r="E10" s="4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 credito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white tiger325</cp:lastModifiedBy>
  <dcterms:created xsi:type="dcterms:W3CDTF">2024-12-19T23:31:29Z</dcterms:created>
  <dcterms:modified xsi:type="dcterms:W3CDTF">2025-09-17T00:15:46Z</dcterms:modified>
</cp:coreProperties>
</file>