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an/Downloads/"/>
    </mc:Choice>
  </mc:AlternateContent>
  <xr:revisionPtr revIDLastSave="0" documentId="8_{79DFD6DF-CD76-554A-82C9-618969AE6BC3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C12" i="1" l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D3" i="1"/>
  <c r="D6" i="1" s="1"/>
  <c r="D2" i="1" l="1"/>
  <c r="D11" i="1" l="1"/>
  <c r="E11" i="1" l="1"/>
  <c r="F11" i="1" s="1"/>
  <c r="G11" i="1"/>
  <c r="G12" i="1" l="1"/>
  <c r="G13" i="1" s="1"/>
  <c r="H11" i="1"/>
  <c r="I11" i="1" s="1"/>
  <c r="D12" i="1" s="1"/>
  <c r="E12" i="1" s="1"/>
  <c r="F12" i="1" s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H12" i="1"/>
  <c r="I12" i="1" s="1"/>
  <c r="D13" i="1" s="1"/>
  <c r="E13" i="1" s="1"/>
  <c r="F13" i="1" s="1"/>
  <c r="H13" i="1" s="1"/>
  <c r="I13" i="1" s="1"/>
  <c r="D14" i="1" s="1"/>
  <c r="E14" i="1" s="1"/>
  <c r="G42" i="1" l="1"/>
  <c r="G43" i="1" s="1"/>
  <c r="G44" i="1" s="1"/>
  <c r="G45" i="1" s="1"/>
  <c r="G46" i="1" s="1"/>
  <c r="G47" i="1" s="1"/>
  <c r="G48" i="1" s="1"/>
  <c r="G49" i="1" s="1"/>
  <c r="F14" i="1"/>
  <c r="G50" i="1" l="1"/>
  <c r="H14" i="1"/>
  <c r="I14" i="1" s="1"/>
  <c r="D15" i="1" s="1"/>
  <c r="E15" i="1" s="1"/>
  <c r="G51" i="1" l="1"/>
  <c r="F15" i="1"/>
  <c r="G52" i="1" l="1"/>
  <c r="H15" i="1"/>
  <c r="I15" i="1" s="1"/>
  <c r="D16" i="1" s="1"/>
  <c r="E16" i="1" s="1"/>
  <c r="G53" i="1" l="1"/>
  <c r="F16" i="1"/>
  <c r="G54" i="1" l="1"/>
  <c r="H16" i="1"/>
  <c r="I16" i="1" s="1"/>
  <c r="D17" i="1" s="1"/>
  <c r="E17" i="1" s="1"/>
  <c r="G55" i="1" l="1"/>
  <c r="F17" i="1"/>
  <c r="G56" i="1" l="1"/>
  <c r="H17" i="1"/>
  <c r="I17" i="1" s="1"/>
  <c r="D18" i="1" s="1"/>
  <c r="E18" i="1" s="1"/>
  <c r="G57" i="1" l="1"/>
  <c r="F18" i="1"/>
  <c r="G58" i="1" l="1"/>
  <c r="H18" i="1"/>
  <c r="I18" i="1" s="1"/>
  <c r="D19" i="1" s="1"/>
  <c r="E19" i="1" s="1"/>
  <c r="F19" i="1" s="1"/>
  <c r="H19" i="1" s="1"/>
  <c r="I19" i="1" s="1"/>
  <c r="D20" i="1" s="1"/>
  <c r="E20" i="1" s="1"/>
  <c r="F20" i="1" s="1"/>
  <c r="H20" i="1" s="1"/>
  <c r="I20" i="1" s="1"/>
  <c r="D21" i="1" s="1"/>
  <c r="E21" i="1" s="1"/>
  <c r="F21" i="1" s="1"/>
  <c r="H21" i="1" s="1"/>
  <c r="I21" i="1" s="1"/>
  <c r="D22" i="1" s="1"/>
  <c r="E22" i="1" s="1"/>
  <c r="F22" i="1" s="1"/>
  <c r="H22" i="1" s="1"/>
  <c r="I22" i="1" s="1"/>
  <c r="D23" i="1" s="1"/>
  <c r="E23" i="1" s="1"/>
  <c r="F23" i="1" s="1"/>
  <c r="H23" i="1" s="1"/>
  <c r="I23" i="1" s="1"/>
  <c r="D24" i="1" s="1"/>
  <c r="E24" i="1" s="1"/>
  <c r="F24" i="1" s="1"/>
  <c r="H24" i="1" s="1"/>
  <c r="I24" i="1" s="1"/>
  <c r="D25" i="1" s="1"/>
  <c r="G59" i="1" l="1"/>
  <c r="E25" i="1"/>
  <c r="F25" i="1" s="1"/>
  <c r="H25" i="1" s="1"/>
  <c r="I25" i="1" s="1"/>
  <c r="D26" i="1" s="1"/>
  <c r="G60" i="1" l="1"/>
  <c r="E26" i="1"/>
  <c r="F26" i="1" s="1"/>
  <c r="H26" i="1" s="1"/>
  <c r="I26" i="1" s="1"/>
  <c r="D27" i="1" s="1"/>
  <c r="G61" i="1" l="1"/>
  <c r="E27" i="1"/>
  <c r="F27" i="1" s="1"/>
  <c r="H27" i="1" s="1"/>
  <c r="I27" i="1" s="1"/>
  <c r="D28" i="1" s="1"/>
  <c r="G62" i="1" l="1"/>
  <c r="E28" i="1"/>
  <c r="F28" i="1" s="1"/>
  <c r="H28" i="1" s="1"/>
  <c r="I28" i="1" s="1"/>
  <c r="D29" i="1" s="1"/>
  <c r="G63" i="1" l="1"/>
  <c r="E29" i="1"/>
  <c r="F29" i="1" s="1"/>
  <c r="H29" i="1" s="1"/>
  <c r="I29" i="1" s="1"/>
  <c r="D30" i="1" s="1"/>
  <c r="G64" i="1" l="1"/>
  <c r="E30" i="1"/>
  <c r="F30" i="1" s="1"/>
  <c r="H30" i="1" s="1"/>
  <c r="I30" i="1" s="1"/>
  <c r="D31" i="1" s="1"/>
  <c r="G65" i="1" l="1"/>
  <c r="E31" i="1"/>
  <c r="F31" i="1" s="1"/>
  <c r="H31" i="1" s="1"/>
  <c r="I31" i="1" s="1"/>
  <c r="D32" i="1" s="1"/>
  <c r="G66" i="1" l="1"/>
  <c r="E32" i="1"/>
  <c r="F32" i="1" s="1"/>
  <c r="H32" i="1" s="1"/>
  <c r="I32" i="1" s="1"/>
  <c r="D33" i="1" s="1"/>
  <c r="G67" i="1" l="1"/>
  <c r="E33" i="1"/>
  <c r="F33" i="1" s="1"/>
  <c r="H33" i="1" s="1"/>
  <c r="I33" i="1" s="1"/>
  <c r="D34" i="1" s="1"/>
  <c r="G68" i="1" l="1"/>
  <c r="E34" i="1"/>
  <c r="F34" i="1" s="1"/>
  <c r="G69" i="1" l="1"/>
  <c r="H34" i="1"/>
  <c r="I34" i="1" s="1"/>
  <c r="D35" i="1" s="1"/>
  <c r="G70" i="1" l="1"/>
  <c r="E35" i="1"/>
  <c r="F35" i="1" s="1"/>
  <c r="H35" i="1" s="1"/>
  <c r="I35" i="1" s="1"/>
  <c r="D36" i="1" s="1"/>
  <c r="E36" i="1" s="1"/>
  <c r="F36" i="1" s="1"/>
  <c r="H36" i="1" s="1"/>
  <c r="I36" i="1" s="1"/>
  <c r="D37" i="1" s="1"/>
  <c r="E37" i="1" s="1"/>
  <c r="F37" i="1" s="1"/>
  <c r="H37" i="1" s="1"/>
  <c r="I37" i="1" s="1"/>
  <c r="D38" i="1" s="1"/>
  <c r="E38" i="1" s="1"/>
  <c r="F38" i="1" s="1"/>
  <c r="H38" i="1" s="1"/>
  <c r="I38" i="1" s="1"/>
  <c r="D39" i="1" s="1"/>
  <c r="E39" i="1" s="1"/>
  <c r="F39" i="1" s="1"/>
  <c r="H39" i="1" s="1"/>
  <c r="I39" i="1" s="1"/>
  <c r="D40" i="1" s="1"/>
  <c r="E40" i="1" l="1"/>
  <c r="F40" i="1" l="1"/>
  <c r="H40" i="1" l="1"/>
  <c r="I40" i="1" s="1"/>
  <c r="D41" i="1" s="1"/>
  <c r="E41" i="1" s="1"/>
  <c r="F41" i="1" s="1"/>
  <c r="H41" i="1" s="1"/>
  <c r="I41" i="1" s="1"/>
  <c r="D42" i="1" s="1"/>
  <c r="E42" i="1" l="1"/>
  <c r="F42" i="1" s="1"/>
  <c r="H42" i="1" s="1"/>
  <c r="I42" i="1" s="1"/>
  <c r="D43" i="1" s="1"/>
  <c r="E43" i="1" l="1"/>
  <c r="F43" i="1" s="1"/>
  <c r="H43" i="1" s="1"/>
  <c r="I43" i="1" s="1"/>
  <c r="D44" i="1" s="1"/>
  <c r="E44" i="1" l="1"/>
  <c r="F44" i="1" s="1"/>
  <c r="H44" i="1" s="1"/>
  <c r="I44" i="1" s="1"/>
  <c r="D45" i="1" s="1"/>
  <c r="E45" i="1" l="1"/>
  <c r="F45" i="1" s="1"/>
  <c r="H45" i="1" s="1"/>
  <c r="I45" i="1" s="1"/>
  <c r="D46" i="1" s="1"/>
  <c r="E46" i="1" l="1"/>
  <c r="F46" i="1" s="1"/>
  <c r="H46" i="1" s="1"/>
  <c r="I46" i="1" s="1"/>
  <c r="D47" i="1" s="1"/>
  <c r="E47" i="1" l="1"/>
  <c r="F47" i="1" s="1"/>
  <c r="H47" i="1" s="1"/>
  <c r="I47" i="1" s="1"/>
  <c r="D48" i="1" s="1"/>
  <c r="E48" i="1" l="1"/>
  <c r="F48" i="1" s="1"/>
  <c r="H48" i="1" s="1"/>
  <c r="I48" i="1" s="1"/>
  <c r="D49" i="1" s="1"/>
  <c r="E49" i="1" l="1"/>
  <c r="F49" i="1" s="1"/>
  <c r="H49" i="1" s="1"/>
  <c r="I49" i="1" s="1"/>
  <c r="D50" i="1" s="1"/>
  <c r="E50" i="1" s="1"/>
  <c r="F50" i="1" s="1"/>
  <c r="H50" i="1" s="1"/>
  <c r="I50" i="1" s="1"/>
  <c r="D51" i="1" s="1"/>
  <c r="E51" i="1" s="1"/>
  <c r="F51" i="1" s="1"/>
  <c r="H51" i="1" s="1"/>
  <c r="I51" i="1" s="1"/>
  <c r="D52" i="1" s="1"/>
  <c r="E52" i="1" s="1"/>
  <c r="F52" i="1" s="1"/>
  <c r="H52" i="1" s="1"/>
  <c r="I52" i="1" s="1"/>
  <c r="D53" i="1" s="1"/>
  <c r="E53" i="1" l="1"/>
  <c r="F53" i="1" s="1"/>
  <c r="H53" i="1" s="1"/>
  <c r="I53" i="1" s="1"/>
  <c r="D54" i="1" s="1"/>
  <c r="E54" i="1" l="1"/>
  <c r="F54" i="1" s="1"/>
  <c r="H54" i="1" s="1"/>
  <c r="I54" i="1" s="1"/>
  <c r="D55" i="1" s="1"/>
  <c r="E55" i="1" s="1"/>
  <c r="F55" i="1" s="1"/>
  <c r="H55" i="1" s="1"/>
  <c r="I55" i="1" s="1"/>
  <c r="D56" i="1" s="1"/>
  <c r="E56" i="1" s="1"/>
  <c r="F56" i="1" s="1"/>
  <c r="H56" i="1" s="1"/>
  <c r="I56" i="1" s="1"/>
  <c r="D57" i="1" s="1"/>
  <c r="E57" i="1" l="1"/>
  <c r="F57" i="1" s="1"/>
  <c r="H57" i="1" s="1"/>
  <c r="I57" i="1" s="1"/>
  <c r="D58" i="1" s="1"/>
  <c r="E58" i="1" l="1"/>
  <c r="F58" i="1" s="1"/>
  <c r="H58" i="1" s="1"/>
  <c r="I58" i="1" s="1"/>
  <c r="D59" i="1" s="1"/>
  <c r="E59" i="1" l="1"/>
  <c r="F59" i="1" s="1"/>
  <c r="H59" i="1" s="1"/>
  <c r="I59" i="1" s="1"/>
  <c r="D60" i="1" s="1"/>
  <c r="E60" i="1" s="1"/>
  <c r="F60" i="1" s="1"/>
  <c r="H60" i="1" s="1"/>
  <c r="I60" i="1" s="1"/>
  <c r="D61" i="1" s="1"/>
  <c r="E61" i="1" l="1"/>
  <c r="F61" i="1" s="1"/>
  <c r="H61" i="1" s="1"/>
  <c r="I61" i="1" s="1"/>
  <c r="D62" i="1" s="1"/>
  <c r="E62" i="1" l="1"/>
  <c r="F62" i="1" s="1"/>
  <c r="H62" i="1" s="1"/>
  <c r="I62" i="1" s="1"/>
  <c r="D63" i="1" s="1"/>
  <c r="E63" i="1" l="1"/>
  <c r="F63" i="1" s="1"/>
  <c r="H63" i="1" s="1"/>
  <c r="I63" i="1" s="1"/>
  <c r="D64" i="1" s="1"/>
  <c r="E64" i="1" l="1"/>
  <c r="F64" i="1" s="1"/>
  <c r="H64" i="1" s="1"/>
  <c r="I64" i="1" s="1"/>
  <c r="D65" i="1" s="1"/>
  <c r="E65" i="1" s="1"/>
  <c r="F65" i="1" s="1"/>
  <c r="H65" i="1" s="1"/>
  <c r="I65" i="1" s="1"/>
  <c r="D66" i="1" s="1"/>
  <c r="E66" i="1" l="1"/>
  <c r="F66" i="1" s="1"/>
  <c r="H66" i="1" s="1"/>
  <c r="I66" i="1" s="1"/>
  <c r="D67" i="1" s="1"/>
  <c r="E67" i="1" s="1"/>
  <c r="F67" i="1" s="1"/>
  <c r="H67" i="1" s="1"/>
  <c r="I67" i="1" s="1"/>
  <c r="D68" i="1" s="1"/>
  <c r="E68" i="1" s="1"/>
  <c r="F68" i="1" s="1"/>
  <c r="H68" i="1" s="1"/>
  <c r="I68" i="1" s="1"/>
  <c r="D69" i="1" s="1"/>
  <c r="E69" i="1" s="1"/>
  <c r="F69" i="1" s="1"/>
  <c r="H69" i="1" s="1"/>
  <c r="I69" i="1" s="1"/>
  <c r="D70" i="1" s="1"/>
  <c r="E70" i="1" s="1"/>
  <c r="F70" i="1" s="1"/>
  <c r="H70" i="1" s="1"/>
  <c r="I70" i="1" s="1"/>
</calcChain>
</file>

<file path=xl/sharedStrings.xml><?xml version="1.0" encoding="utf-8"?>
<sst xmlns="http://schemas.openxmlformats.org/spreadsheetml/2006/main" count="17" uniqueCount="16">
  <si>
    <t>pago</t>
  </si>
  <si>
    <t>fecha venc</t>
  </si>
  <si>
    <t>capital</t>
  </si>
  <si>
    <t>intereses</t>
  </si>
  <si>
    <t>iva</t>
  </si>
  <si>
    <t>amortizacion capital</t>
  </si>
  <si>
    <t>saldo</t>
  </si>
  <si>
    <t>Capital</t>
  </si>
  <si>
    <t>iva sobre intereses</t>
  </si>
  <si>
    <t>Tasa bimestral + IVA</t>
  </si>
  <si>
    <t>Tasa anual</t>
  </si>
  <si>
    <t>MONTO PROYECTO</t>
  </si>
  <si>
    <t>MONTO FINANCIAR</t>
  </si>
  <si>
    <t>Tasa convertida a bimestral</t>
  </si>
  <si>
    <t>número de pagos mensuales</t>
  </si>
  <si>
    <t>subsidio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</si>
</sst>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8" fontId="0" fillId="0" borderId="1" xfId="0" applyNumberFormat="1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9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8" fontId="2" fillId="2" borderId="1" xfId="0" applyNumberFormat="1" applyFont="1" applyFill="1" applyBorder="1"/>
    <xf numFmtId="10" fontId="0" fillId="0" borderId="1" xfId="2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/>
    </xf>
    <xf numFmtId="44" fontId="0" fillId="4" borderId="1" xfId="1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73"/>
  <sheetViews>
    <sheetView tabSelected="1" zoomScale="144" zoomScaleNormal="145" workbookViewId="0">
      <selection activeCell="H2" sqref="H2"/>
    </sheetView>
  </sheetViews>
  <sheetFormatPr baseColWidth="10" defaultRowHeight="15" x14ac:dyDescent="0.2"/>
  <cols>
    <col min="3" max="3" width="18.1640625" customWidth="1"/>
    <col min="4" max="4" width="14.83203125" bestFit="1" customWidth="1"/>
    <col min="5" max="5" width="12.5" bestFit="1" customWidth="1"/>
    <col min="6" max="6" width="12.33203125" customWidth="1"/>
    <col min="7" max="7" width="14.1640625" bestFit="1" customWidth="1"/>
    <col min="8" max="8" width="12.5" customWidth="1"/>
    <col min="9" max="9" width="11.1640625" bestFit="1" customWidth="1"/>
    <col min="10" max="10" width="11.83203125" customWidth="1"/>
  </cols>
  <sheetData>
    <row r="2" spans="2:10" ht="32" x14ac:dyDescent="0.2">
      <c r="C2" s="1" t="s">
        <v>7</v>
      </c>
      <c r="D2" s="10">
        <f>G4</f>
        <v>60750</v>
      </c>
      <c r="F2" s="1" t="s">
        <v>11</v>
      </c>
      <c r="G2" s="17">
        <v>81000</v>
      </c>
    </row>
    <row r="3" spans="2:10" ht="33" customHeight="1" x14ac:dyDescent="0.2">
      <c r="C3" s="1" t="s">
        <v>13</v>
      </c>
      <c r="D3" s="6">
        <f>G5/12</f>
        <v>1.1241666666666665E-2</v>
      </c>
      <c r="F3" s="15" t="s">
        <v>15</v>
      </c>
      <c r="G3" s="16">
        <f>G2*0.25</f>
        <v>20250</v>
      </c>
    </row>
    <row r="4" spans="2:10" ht="32" x14ac:dyDescent="0.2">
      <c r="C4" s="1" t="s">
        <v>14</v>
      </c>
      <c r="D4" s="5">
        <v>60</v>
      </c>
      <c r="F4" s="1" t="s">
        <v>12</v>
      </c>
      <c r="G4" s="14">
        <f>G2-G3</f>
        <v>60750</v>
      </c>
    </row>
    <row r="5" spans="2:10" ht="16" x14ac:dyDescent="0.2">
      <c r="C5" s="1" t="s">
        <v>8</v>
      </c>
      <c r="D5" s="9">
        <v>0.16</v>
      </c>
      <c r="E5" s="18"/>
      <c r="F5" s="19" t="s">
        <v>10</v>
      </c>
      <c r="G5" s="20">
        <v>0.13489999999999999</v>
      </c>
    </row>
    <row r="6" spans="2:10" ht="16" x14ac:dyDescent="0.2">
      <c r="C6" s="1" t="s">
        <v>9</v>
      </c>
      <c r="D6" s="12">
        <f>D3*(1+D5)</f>
        <v>1.3040333333333331E-2</v>
      </c>
    </row>
    <row r="10" spans="2:10" ht="32" x14ac:dyDescent="0.2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0</v>
      </c>
      <c r="H10" s="1" t="s">
        <v>5</v>
      </c>
      <c r="I10" s="1" t="s">
        <v>6</v>
      </c>
      <c r="J10" s="7"/>
    </row>
    <row r="11" spans="2:10" x14ac:dyDescent="0.2">
      <c r="B11" s="2">
        <v>1</v>
      </c>
      <c r="C11" s="13">
        <v>45631</v>
      </c>
      <c r="D11" s="3">
        <f>D2</f>
        <v>60750</v>
      </c>
      <c r="E11" s="3">
        <f t="shared" ref="E11:E70" si="0">D11*$D$3</f>
        <v>682.93124999999998</v>
      </c>
      <c r="F11" s="3">
        <f t="shared" ref="F11:F70" si="1">E11*$D$5</f>
        <v>109.26900000000001</v>
      </c>
      <c r="G11" s="11">
        <f>PMT(D6,D4,-D2)</f>
        <v>1465.9968956629305</v>
      </c>
      <c r="H11" s="4">
        <f>G11-F11-E11</f>
        <v>673.79664566293047</v>
      </c>
      <c r="I11" s="4">
        <f>D11-H11</f>
        <v>60076.203354337071</v>
      </c>
      <c r="J11" s="8"/>
    </row>
    <row r="12" spans="2:10" x14ac:dyDescent="0.2">
      <c r="B12" s="2">
        <v>2</v>
      </c>
      <c r="C12" s="13">
        <f>C11+30</f>
        <v>45661</v>
      </c>
      <c r="D12" s="3">
        <f>I11</f>
        <v>60076.203354337071</v>
      </c>
      <c r="E12" s="3">
        <f t="shared" si="0"/>
        <v>675.3566527083392</v>
      </c>
      <c r="F12" s="3">
        <f t="shared" si="1"/>
        <v>108.05706443333428</v>
      </c>
      <c r="G12" s="4">
        <f>G11</f>
        <v>1465.9968956629305</v>
      </c>
      <c r="H12" s="4">
        <f t="shared" ref="H12:H34" si="2">G12-F12-E12</f>
        <v>682.58317852125697</v>
      </c>
      <c r="I12" s="4">
        <f t="shared" ref="I12:I34" si="3">D12-H12</f>
        <v>59393.620175815813</v>
      </c>
      <c r="J12" s="8"/>
    </row>
    <row r="13" spans="2:10" x14ac:dyDescent="0.2">
      <c r="B13" s="2">
        <v>3</v>
      </c>
      <c r="C13" s="13">
        <f t="shared" ref="C13:C70" si="4">C12+30</f>
        <v>45691</v>
      </c>
      <c r="D13" s="3">
        <f t="shared" ref="D13:D34" si="5">I12</f>
        <v>59393.620175815813</v>
      </c>
      <c r="E13" s="3">
        <f t="shared" si="0"/>
        <v>667.68328014312931</v>
      </c>
      <c r="F13" s="3">
        <f t="shared" si="1"/>
        <v>106.82932482290069</v>
      </c>
      <c r="G13" s="4">
        <f t="shared" ref="G13:G70" si="6">G12</f>
        <v>1465.9968956629305</v>
      </c>
      <c r="H13" s="4">
        <f t="shared" si="2"/>
        <v>691.48429069690053</v>
      </c>
      <c r="I13" s="4">
        <f t="shared" si="3"/>
        <v>58702.135885118914</v>
      </c>
      <c r="J13" s="8"/>
    </row>
    <row r="14" spans="2:10" x14ac:dyDescent="0.2">
      <c r="B14" s="2">
        <v>4</v>
      </c>
      <c r="C14" s="13">
        <f t="shared" si="4"/>
        <v>45721</v>
      </c>
      <c r="D14" s="3">
        <f t="shared" si="5"/>
        <v>58702.135885118914</v>
      </c>
      <c r="E14" s="3">
        <f t="shared" si="0"/>
        <v>659.90984424187843</v>
      </c>
      <c r="F14" s="3">
        <f t="shared" si="1"/>
        <v>105.58557507870056</v>
      </c>
      <c r="G14" s="4">
        <f t="shared" si="6"/>
        <v>1465.9968956629305</v>
      </c>
      <c r="H14" s="4">
        <f t="shared" si="2"/>
        <v>700.50147634235157</v>
      </c>
      <c r="I14" s="4">
        <f t="shared" si="3"/>
        <v>58001.634408776561</v>
      </c>
      <c r="J14" s="8"/>
    </row>
    <row r="15" spans="2:10" x14ac:dyDescent="0.2">
      <c r="B15" s="2">
        <v>5</v>
      </c>
      <c r="C15" s="13">
        <f t="shared" si="4"/>
        <v>45751</v>
      </c>
      <c r="D15" s="3">
        <f t="shared" si="5"/>
        <v>58001.634408776561</v>
      </c>
      <c r="E15" s="3">
        <f t="shared" si="0"/>
        <v>652.03504014532973</v>
      </c>
      <c r="F15" s="3">
        <f t="shared" si="1"/>
        <v>104.32560642325276</v>
      </c>
      <c r="G15" s="4">
        <f t="shared" si="6"/>
        <v>1465.9968956629305</v>
      </c>
      <c r="H15" s="4">
        <f t="shared" si="2"/>
        <v>709.63624909434793</v>
      </c>
      <c r="I15" s="4">
        <f t="shared" si="3"/>
        <v>57291.998159682211</v>
      </c>
      <c r="J15" s="8"/>
    </row>
    <row r="16" spans="2:10" x14ac:dyDescent="0.2">
      <c r="B16" s="2">
        <v>6</v>
      </c>
      <c r="C16" s="13">
        <f t="shared" si="4"/>
        <v>45781</v>
      </c>
      <c r="D16" s="3">
        <f t="shared" si="5"/>
        <v>57291.998159682211</v>
      </c>
      <c r="E16" s="3">
        <f t="shared" si="0"/>
        <v>644.05754597842747</v>
      </c>
      <c r="F16" s="3">
        <f t="shared" si="1"/>
        <v>103.04920735654839</v>
      </c>
      <c r="G16" s="4">
        <f t="shared" si="6"/>
        <v>1465.9968956629305</v>
      </c>
      <c r="H16" s="4">
        <f t="shared" si="2"/>
        <v>718.89014232795466</v>
      </c>
      <c r="I16" s="4">
        <f t="shared" si="3"/>
        <v>56573.108017354258</v>
      </c>
      <c r="J16" s="8"/>
    </row>
    <row r="17" spans="2:10" x14ac:dyDescent="0.2">
      <c r="B17" s="2">
        <v>7</v>
      </c>
      <c r="C17" s="13">
        <f t="shared" si="4"/>
        <v>45811</v>
      </c>
      <c r="D17" s="3">
        <f t="shared" si="5"/>
        <v>56573.108017354258</v>
      </c>
      <c r="E17" s="3">
        <f t="shared" si="0"/>
        <v>635.97602262842406</v>
      </c>
      <c r="F17" s="3">
        <f t="shared" si="1"/>
        <v>101.75616362054785</v>
      </c>
      <c r="G17" s="4">
        <f t="shared" si="6"/>
        <v>1465.9968956629305</v>
      </c>
      <c r="H17" s="4">
        <f t="shared" si="2"/>
        <v>728.2647094139586</v>
      </c>
      <c r="I17" s="4">
        <f t="shared" si="3"/>
        <v>55844.843307940297</v>
      </c>
      <c r="J17" s="8"/>
    </row>
    <row r="18" spans="2:10" x14ac:dyDescent="0.2">
      <c r="B18" s="2">
        <v>8</v>
      </c>
      <c r="C18" s="13">
        <f t="shared" si="4"/>
        <v>45841</v>
      </c>
      <c r="D18" s="3">
        <f t="shared" si="5"/>
        <v>55844.843307940297</v>
      </c>
      <c r="E18" s="3">
        <f t="shared" si="0"/>
        <v>627.78911352009538</v>
      </c>
      <c r="F18" s="3">
        <f t="shared" si="1"/>
        <v>100.44625816321526</v>
      </c>
      <c r="G18" s="4">
        <f t="shared" si="6"/>
        <v>1465.9968956629305</v>
      </c>
      <c r="H18" s="4">
        <f t="shared" si="2"/>
        <v>737.76152397961971</v>
      </c>
      <c r="I18" s="4">
        <f t="shared" si="3"/>
        <v>55107.081783960675</v>
      </c>
      <c r="J18" s="8"/>
    </row>
    <row r="19" spans="2:10" x14ac:dyDescent="0.2">
      <c r="B19" s="2">
        <v>9</v>
      </c>
      <c r="C19" s="13">
        <f t="shared" si="4"/>
        <v>45871</v>
      </c>
      <c r="D19" s="3">
        <f t="shared" si="5"/>
        <v>55107.081783960675</v>
      </c>
      <c r="E19" s="3">
        <f t="shared" si="0"/>
        <v>619.49544438802457</v>
      </c>
      <c r="F19" s="3">
        <f t="shared" si="1"/>
        <v>99.119271102083928</v>
      </c>
      <c r="G19" s="4">
        <f t="shared" si="6"/>
        <v>1465.9968956629305</v>
      </c>
      <c r="H19" s="4">
        <f t="shared" si="2"/>
        <v>747.3821801728219</v>
      </c>
      <c r="I19" s="4">
        <f t="shared" si="3"/>
        <v>54359.699603787856</v>
      </c>
      <c r="J19" s="8"/>
    </row>
    <row r="20" spans="2:10" x14ac:dyDescent="0.2">
      <c r="B20" s="2">
        <v>10</v>
      </c>
      <c r="C20" s="13">
        <f t="shared" si="4"/>
        <v>45901</v>
      </c>
      <c r="D20" s="3">
        <f t="shared" si="5"/>
        <v>54359.699603787856</v>
      </c>
      <c r="E20" s="3">
        <f t="shared" si="0"/>
        <v>611.09362304591514</v>
      </c>
      <c r="F20" s="3">
        <f t="shared" si="1"/>
        <v>97.774979687346431</v>
      </c>
      <c r="G20" s="4">
        <f t="shared" si="6"/>
        <v>1465.9968956629305</v>
      </c>
      <c r="H20" s="4">
        <f t="shared" si="2"/>
        <v>757.12829292966899</v>
      </c>
      <c r="I20" s="4">
        <f t="shared" si="3"/>
        <v>53602.571310858184</v>
      </c>
      <c r="J20" s="8"/>
    </row>
    <row r="21" spans="2:10" x14ac:dyDescent="0.2">
      <c r="B21" s="2">
        <v>11</v>
      </c>
      <c r="C21" s="13">
        <f t="shared" si="4"/>
        <v>45931</v>
      </c>
      <c r="D21" s="3">
        <f t="shared" si="5"/>
        <v>53602.571310858184</v>
      </c>
      <c r="E21" s="3">
        <f t="shared" si="0"/>
        <v>602.58223915289739</v>
      </c>
      <c r="F21" s="3">
        <f t="shared" si="1"/>
        <v>96.41315826446359</v>
      </c>
      <c r="G21" s="4">
        <f t="shared" si="6"/>
        <v>1465.9968956629305</v>
      </c>
      <c r="H21" s="4">
        <f t="shared" si="2"/>
        <v>767.00149824556945</v>
      </c>
      <c r="I21" s="4">
        <f t="shared" si="3"/>
        <v>52835.569812612615</v>
      </c>
      <c r="J21" s="8"/>
    </row>
    <row r="22" spans="2:10" x14ac:dyDescent="0.2">
      <c r="B22" s="2">
        <v>12</v>
      </c>
      <c r="C22" s="13">
        <f t="shared" si="4"/>
        <v>45961</v>
      </c>
      <c r="D22" s="3">
        <f t="shared" si="5"/>
        <v>52835.569812612615</v>
      </c>
      <c r="E22" s="3">
        <f t="shared" si="0"/>
        <v>593.95986397678678</v>
      </c>
      <c r="F22" s="3">
        <f t="shared" si="1"/>
        <v>95.033578236285891</v>
      </c>
      <c r="G22" s="4">
        <f t="shared" si="6"/>
        <v>1465.9968956629305</v>
      </c>
      <c r="H22" s="4">
        <f t="shared" si="2"/>
        <v>777.00345344985783</v>
      </c>
      <c r="I22" s="4">
        <f t="shared" si="3"/>
        <v>52058.56635916276</v>
      </c>
      <c r="J22" s="8"/>
    </row>
    <row r="23" spans="2:10" x14ac:dyDescent="0.2">
      <c r="B23" s="2">
        <v>13</v>
      </c>
      <c r="C23" s="13">
        <f t="shared" si="4"/>
        <v>45991</v>
      </c>
      <c r="D23" s="3">
        <f t="shared" si="5"/>
        <v>52058.56635916276</v>
      </c>
      <c r="E23" s="3">
        <f t="shared" si="0"/>
        <v>585.22505015425463</v>
      </c>
      <c r="F23" s="3">
        <f t="shared" si="1"/>
        <v>93.636008024680748</v>
      </c>
      <c r="G23" s="4">
        <f t="shared" si="6"/>
        <v>1465.9968956629305</v>
      </c>
      <c r="H23" s="4">
        <f t="shared" si="2"/>
        <v>787.13583748399515</v>
      </c>
      <c r="I23" s="4">
        <f t="shared" si="3"/>
        <v>51271.430521678762</v>
      </c>
      <c r="J23" s="8"/>
    </row>
    <row r="24" spans="2:10" x14ac:dyDescent="0.2">
      <c r="B24" s="2">
        <v>14</v>
      </c>
      <c r="C24" s="13">
        <f t="shared" si="4"/>
        <v>46021</v>
      </c>
      <c r="D24" s="3">
        <f t="shared" si="5"/>
        <v>51271.430521678762</v>
      </c>
      <c r="E24" s="3">
        <f t="shared" si="0"/>
        <v>576.37633144787196</v>
      </c>
      <c r="F24" s="3">
        <f t="shared" si="1"/>
        <v>92.220213031659512</v>
      </c>
      <c r="G24" s="4">
        <f t="shared" si="6"/>
        <v>1465.9968956629305</v>
      </c>
      <c r="H24" s="4">
        <f t="shared" si="2"/>
        <v>797.40035118339893</v>
      </c>
      <c r="I24" s="4">
        <f t="shared" si="3"/>
        <v>50474.03017049536</v>
      </c>
      <c r="J24" s="8"/>
    </row>
    <row r="25" spans="2:10" x14ac:dyDescent="0.2">
      <c r="B25" s="2">
        <v>15</v>
      </c>
      <c r="C25" s="13">
        <f t="shared" si="4"/>
        <v>46051</v>
      </c>
      <c r="D25" s="3">
        <f t="shared" si="5"/>
        <v>50474.03017049536</v>
      </c>
      <c r="E25" s="3">
        <f t="shared" si="0"/>
        <v>567.41222249998532</v>
      </c>
      <c r="F25" s="3">
        <f t="shared" si="1"/>
        <v>90.785955599997649</v>
      </c>
      <c r="G25" s="4">
        <f t="shared" si="6"/>
        <v>1465.9968956629305</v>
      </c>
      <c r="H25" s="4">
        <f t="shared" si="2"/>
        <v>807.79871756294756</v>
      </c>
      <c r="I25" s="4">
        <f t="shared" si="3"/>
        <v>49666.231452932414</v>
      </c>
      <c r="J25" s="8"/>
    </row>
    <row r="26" spans="2:10" x14ac:dyDescent="0.2">
      <c r="B26" s="2">
        <v>16</v>
      </c>
      <c r="C26" s="13">
        <f t="shared" si="4"/>
        <v>46081</v>
      </c>
      <c r="D26" s="3">
        <f t="shared" si="5"/>
        <v>49666.231452932414</v>
      </c>
      <c r="E26" s="3">
        <f t="shared" si="0"/>
        <v>558.33121858338177</v>
      </c>
      <c r="F26" s="3">
        <f t="shared" si="1"/>
        <v>89.332994973341087</v>
      </c>
      <c r="G26" s="4">
        <f t="shared" si="6"/>
        <v>1465.9968956629305</v>
      </c>
      <c r="H26" s="4">
        <f t="shared" si="2"/>
        <v>818.33268210620759</v>
      </c>
      <c r="I26" s="4">
        <f t="shared" si="3"/>
        <v>48847.898770826207</v>
      </c>
      <c r="J26" s="8"/>
    </row>
    <row r="27" spans="2:10" x14ac:dyDescent="0.2">
      <c r="B27" s="2">
        <v>17</v>
      </c>
      <c r="C27" s="13">
        <f t="shared" si="4"/>
        <v>46111</v>
      </c>
      <c r="D27" s="3">
        <f t="shared" si="5"/>
        <v>48847.898770826207</v>
      </c>
      <c r="E27" s="3">
        <f t="shared" si="0"/>
        <v>549.1317953487046</v>
      </c>
      <c r="F27" s="3">
        <f t="shared" si="1"/>
        <v>87.861087255792739</v>
      </c>
      <c r="G27" s="4">
        <f t="shared" si="6"/>
        <v>1465.9968956629305</v>
      </c>
      <c r="H27" s="4">
        <f t="shared" si="2"/>
        <v>829.0040130584332</v>
      </c>
      <c r="I27" s="4">
        <f t="shared" si="3"/>
        <v>48018.894757767775</v>
      </c>
      <c r="J27" s="8"/>
    </row>
    <row r="28" spans="2:10" x14ac:dyDescent="0.2">
      <c r="B28" s="2">
        <v>18</v>
      </c>
      <c r="C28" s="13">
        <f t="shared" si="4"/>
        <v>46141</v>
      </c>
      <c r="D28" s="3">
        <f t="shared" si="5"/>
        <v>48018.894757767775</v>
      </c>
      <c r="E28" s="3">
        <f t="shared" si="0"/>
        <v>539.81240856857266</v>
      </c>
      <c r="F28" s="3">
        <f t="shared" si="1"/>
        <v>86.369985370971634</v>
      </c>
      <c r="G28" s="4">
        <f t="shared" si="6"/>
        <v>1465.9968956629305</v>
      </c>
      <c r="H28" s="4">
        <f t="shared" si="2"/>
        <v>839.81450172338623</v>
      </c>
      <c r="I28" s="4">
        <f t="shared" si="3"/>
        <v>47179.080256044392</v>
      </c>
      <c r="J28" s="8"/>
    </row>
    <row r="29" spans="2:10" x14ac:dyDescent="0.2">
      <c r="B29" s="2">
        <v>19</v>
      </c>
      <c r="C29" s="13">
        <f t="shared" si="4"/>
        <v>46171</v>
      </c>
      <c r="D29" s="3">
        <f t="shared" si="5"/>
        <v>47179.080256044392</v>
      </c>
      <c r="E29" s="3">
        <f t="shared" si="0"/>
        <v>530.37149387836564</v>
      </c>
      <c r="F29" s="3">
        <f t="shared" si="1"/>
        <v>84.859439020538503</v>
      </c>
      <c r="G29" s="4">
        <f t="shared" si="6"/>
        <v>1465.9968956629305</v>
      </c>
      <c r="H29" s="4">
        <f t="shared" si="2"/>
        <v>850.76596276402631</v>
      </c>
      <c r="I29" s="4">
        <f t="shared" si="3"/>
        <v>46328.314293280368</v>
      </c>
      <c r="J29" s="8"/>
    </row>
    <row r="30" spans="2:10" x14ac:dyDescent="0.2">
      <c r="B30" s="2">
        <v>20</v>
      </c>
      <c r="C30" s="13">
        <f t="shared" si="4"/>
        <v>46201</v>
      </c>
      <c r="D30" s="3">
        <f t="shared" si="5"/>
        <v>46328.314293280368</v>
      </c>
      <c r="E30" s="3">
        <f t="shared" si="0"/>
        <v>520.80746651362676</v>
      </c>
      <c r="F30" s="3">
        <f t="shared" si="1"/>
        <v>83.329194642180283</v>
      </c>
      <c r="G30" s="4">
        <f t="shared" si="6"/>
        <v>1465.9968956629305</v>
      </c>
      <c r="H30" s="4">
        <f t="shared" si="2"/>
        <v>861.86023450712344</v>
      </c>
      <c r="I30" s="4">
        <f t="shared" si="3"/>
        <v>45466.454058773241</v>
      </c>
      <c r="J30" s="8"/>
    </row>
    <row r="31" spans="2:10" x14ac:dyDescent="0.2">
      <c r="B31" s="2">
        <v>21</v>
      </c>
      <c r="C31" s="13">
        <f t="shared" si="4"/>
        <v>46231</v>
      </c>
      <c r="D31" s="3">
        <f t="shared" si="5"/>
        <v>45466.454058773241</v>
      </c>
      <c r="E31" s="3">
        <f t="shared" si="0"/>
        <v>511.11872104404245</v>
      </c>
      <c r="F31" s="3">
        <f t="shared" si="1"/>
        <v>81.77899536704679</v>
      </c>
      <c r="G31" s="4">
        <f t="shared" si="6"/>
        <v>1465.9968956629305</v>
      </c>
      <c r="H31" s="4">
        <f t="shared" si="2"/>
        <v>873.09917925184129</v>
      </c>
      <c r="I31" s="4">
        <f t="shared" si="3"/>
        <v>44593.354879521401</v>
      </c>
      <c r="J31" s="8"/>
    </row>
    <row r="32" spans="2:10" x14ac:dyDescent="0.2">
      <c r="B32" s="2">
        <v>22</v>
      </c>
      <c r="C32" s="13">
        <f t="shared" si="4"/>
        <v>46261</v>
      </c>
      <c r="D32" s="3">
        <f t="shared" si="5"/>
        <v>44593.354879521401</v>
      </c>
      <c r="E32" s="3">
        <f t="shared" si="0"/>
        <v>501.30363110395302</v>
      </c>
      <c r="F32" s="3">
        <f t="shared" si="1"/>
        <v>80.20858097663249</v>
      </c>
      <c r="G32" s="4">
        <f t="shared" si="6"/>
        <v>1465.9968956629305</v>
      </c>
      <c r="H32" s="4">
        <f t="shared" si="2"/>
        <v>884.48468358234504</v>
      </c>
      <c r="I32" s="4">
        <f t="shared" si="3"/>
        <v>43708.870195939053</v>
      </c>
      <c r="J32" s="8"/>
    </row>
    <row r="33" spans="2:10" x14ac:dyDescent="0.2">
      <c r="B33" s="2">
        <v>23</v>
      </c>
      <c r="C33" s="13">
        <f t="shared" si="4"/>
        <v>46291</v>
      </c>
      <c r="D33" s="3">
        <f t="shared" si="5"/>
        <v>43708.870195939053</v>
      </c>
      <c r="E33" s="3">
        <f t="shared" si="0"/>
        <v>491.36054911934815</v>
      </c>
      <c r="F33" s="3">
        <f t="shared" si="1"/>
        <v>78.61768785909571</v>
      </c>
      <c r="G33" s="4">
        <f t="shared" si="6"/>
        <v>1465.9968956629305</v>
      </c>
      <c r="H33" s="4">
        <f t="shared" si="2"/>
        <v>896.01865868448658</v>
      </c>
      <c r="I33" s="4">
        <f t="shared" si="3"/>
        <v>42812.851537254566</v>
      </c>
      <c r="J33" s="8"/>
    </row>
    <row r="34" spans="2:10" x14ac:dyDescent="0.2">
      <c r="B34" s="2">
        <v>24</v>
      </c>
      <c r="C34" s="13">
        <f t="shared" si="4"/>
        <v>46321</v>
      </c>
      <c r="D34" s="3">
        <f t="shared" si="5"/>
        <v>42812.851537254566</v>
      </c>
      <c r="E34" s="3">
        <f t="shared" si="0"/>
        <v>481.28780603130338</v>
      </c>
      <c r="F34" s="3">
        <f t="shared" si="1"/>
        <v>77.006048965008546</v>
      </c>
      <c r="G34" s="4">
        <f t="shared" si="6"/>
        <v>1465.9968956629305</v>
      </c>
      <c r="H34" s="4">
        <f t="shared" si="2"/>
        <v>907.70304066661845</v>
      </c>
      <c r="I34" s="4">
        <f t="shared" si="3"/>
        <v>41905.14849658795</v>
      </c>
      <c r="J34" s="8"/>
    </row>
    <row r="35" spans="2:10" x14ac:dyDescent="0.2">
      <c r="B35" s="2">
        <v>25</v>
      </c>
      <c r="C35" s="13">
        <f t="shared" si="4"/>
        <v>46351</v>
      </c>
      <c r="D35" s="3">
        <f t="shared" ref="D35:D40" si="7">I34</f>
        <v>41905.14849658795</v>
      </c>
      <c r="E35" s="3">
        <f t="shared" si="0"/>
        <v>471.08371101580951</v>
      </c>
      <c r="F35" s="3">
        <f t="shared" si="1"/>
        <v>75.373393762529517</v>
      </c>
      <c r="G35" s="4">
        <f t="shared" si="6"/>
        <v>1465.9968956629305</v>
      </c>
      <c r="H35" s="4">
        <f t="shared" ref="H35:H40" si="8">G35-F35-E35</f>
        <v>919.53979088459141</v>
      </c>
      <c r="I35" s="4">
        <f t="shared" ref="I35:I40" si="9">D35-H35</f>
        <v>40985.608705703358</v>
      </c>
    </row>
    <row r="36" spans="2:10" x14ac:dyDescent="0.2">
      <c r="B36" s="2">
        <v>26</v>
      </c>
      <c r="C36" s="13">
        <f t="shared" si="4"/>
        <v>46381</v>
      </c>
      <c r="D36" s="3">
        <f t="shared" si="7"/>
        <v>40985.608705703358</v>
      </c>
      <c r="E36" s="3">
        <f t="shared" si="0"/>
        <v>460.74655119994856</v>
      </c>
      <c r="F36" s="3">
        <f t="shared" si="1"/>
        <v>73.719448191991773</v>
      </c>
      <c r="G36" s="4">
        <f t="shared" si="6"/>
        <v>1465.9968956629305</v>
      </c>
      <c r="H36" s="4">
        <f t="shared" si="8"/>
        <v>931.53089627099007</v>
      </c>
      <c r="I36" s="4">
        <f t="shared" si="9"/>
        <v>40054.077809432369</v>
      </c>
    </row>
    <row r="37" spans="2:10" x14ac:dyDescent="0.2">
      <c r="B37" s="2">
        <v>27</v>
      </c>
      <c r="C37" s="13">
        <f t="shared" si="4"/>
        <v>46411</v>
      </c>
      <c r="D37" s="3">
        <f t="shared" si="7"/>
        <v>40054.077809432369</v>
      </c>
      <c r="E37" s="3">
        <f t="shared" si="0"/>
        <v>450.27459137436881</v>
      </c>
      <c r="F37" s="3">
        <f t="shared" si="1"/>
        <v>72.043934619899005</v>
      </c>
      <c r="G37" s="4">
        <f t="shared" si="6"/>
        <v>1465.9968956629305</v>
      </c>
      <c r="H37" s="4">
        <f t="shared" si="8"/>
        <v>943.67836966866253</v>
      </c>
      <c r="I37" s="4">
        <f t="shared" si="9"/>
        <v>39110.399439763707</v>
      </c>
    </row>
    <row r="38" spans="2:10" x14ac:dyDescent="0.2">
      <c r="B38" s="2">
        <v>28</v>
      </c>
      <c r="C38" s="13">
        <f t="shared" si="4"/>
        <v>46441</v>
      </c>
      <c r="D38" s="3">
        <f t="shared" si="7"/>
        <v>39110.399439763707</v>
      </c>
      <c r="E38" s="3">
        <f t="shared" si="0"/>
        <v>439.66607370201029</v>
      </c>
      <c r="F38" s="3">
        <f t="shared" si="1"/>
        <v>70.346571792321654</v>
      </c>
      <c r="G38" s="4">
        <f t="shared" si="6"/>
        <v>1465.9968956629305</v>
      </c>
      <c r="H38" s="4">
        <f t="shared" si="8"/>
        <v>955.98425016859858</v>
      </c>
      <c r="I38" s="4">
        <f t="shared" si="9"/>
        <v>38154.415189595107</v>
      </c>
    </row>
    <row r="39" spans="2:10" x14ac:dyDescent="0.2">
      <c r="B39" s="2">
        <v>29</v>
      </c>
      <c r="C39" s="13">
        <f t="shared" si="4"/>
        <v>46471</v>
      </c>
      <c r="D39" s="3">
        <f t="shared" si="7"/>
        <v>38154.415189595107</v>
      </c>
      <c r="E39" s="3">
        <f t="shared" si="0"/>
        <v>428.91921742303163</v>
      </c>
      <c r="F39" s="3">
        <f t="shared" si="1"/>
        <v>68.627074787685061</v>
      </c>
      <c r="G39" s="4">
        <f t="shared" si="6"/>
        <v>1465.9968956629305</v>
      </c>
      <c r="H39" s="4">
        <f t="shared" si="8"/>
        <v>968.45060345221373</v>
      </c>
      <c r="I39" s="4">
        <f t="shared" si="9"/>
        <v>37185.964586142894</v>
      </c>
    </row>
    <row r="40" spans="2:10" x14ac:dyDescent="0.2">
      <c r="B40" s="2">
        <v>30</v>
      </c>
      <c r="C40" s="13">
        <f t="shared" si="4"/>
        <v>46501</v>
      </c>
      <c r="D40" s="3">
        <f t="shared" si="7"/>
        <v>37185.964586142894</v>
      </c>
      <c r="E40" s="3">
        <f t="shared" si="0"/>
        <v>418.03221855588964</v>
      </c>
      <c r="F40" s="3">
        <f t="shared" si="1"/>
        <v>66.885154968942345</v>
      </c>
      <c r="G40" s="4">
        <f t="shared" si="6"/>
        <v>1465.9968956629305</v>
      </c>
      <c r="H40" s="4">
        <f t="shared" si="8"/>
        <v>981.07952213809858</v>
      </c>
      <c r="I40" s="4">
        <f t="shared" si="9"/>
        <v>36204.885064004797</v>
      </c>
    </row>
    <row r="41" spans="2:10" x14ac:dyDescent="0.2">
      <c r="B41" s="2">
        <v>31</v>
      </c>
      <c r="C41" s="13">
        <f t="shared" si="4"/>
        <v>46531</v>
      </c>
      <c r="D41" s="3">
        <f t="shared" ref="D41:D70" si="10">I40</f>
        <v>36204.885064004797</v>
      </c>
      <c r="E41" s="3">
        <f t="shared" si="0"/>
        <v>407.00324959452053</v>
      </c>
      <c r="F41" s="3">
        <f t="shared" si="1"/>
        <v>65.120519935123284</v>
      </c>
      <c r="G41" s="4">
        <f t="shared" si="6"/>
        <v>1465.9968956629305</v>
      </c>
      <c r="H41" s="4">
        <f t="shared" ref="H41:H70" si="11">G41-F41-E41</f>
        <v>993.87312613328675</v>
      </c>
      <c r="I41" s="4">
        <f t="shared" ref="I41:I70" si="12">D41-H41</f>
        <v>35211.01193787151</v>
      </c>
    </row>
    <row r="42" spans="2:10" x14ac:dyDescent="0.2">
      <c r="B42" s="2">
        <v>32</v>
      </c>
      <c r="C42" s="13">
        <f t="shared" si="4"/>
        <v>46561</v>
      </c>
      <c r="D42" s="3">
        <f t="shared" si="10"/>
        <v>35211.01193787151</v>
      </c>
      <c r="E42" s="3">
        <f t="shared" si="0"/>
        <v>395.83045920157218</v>
      </c>
      <c r="F42" s="3">
        <f t="shared" si="1"/>
        <v>63.332873472251549</v>
      </c>
      <c r="G42" s="4">
        <f t="shared" si="6"/>
        <v>1465.9968956629305</v>
      </c>
      <c r="H42" s="4">
        <f t="shared" si="11"/>
        <v>1006.8335629891067</v>
      </c>
      <c r="I42" s="4">
        <f t="shared" si="12"/>
        <v>34204.178374882402</v>
      </c>
    </row>
    <row r="43" spans="2:10" x14ac:dyDescent="0.2">
      <c r="B43" s="2">
        <v>33</v>
      </c>
      <c r="C43" s="13">
        <f t="shared" si="4"/>
        <v>46591</v>
      </c>
      <c r="D43" s="3">
        <f t="shared" si="10"/>
        <v>34204.178374882402</v>
      </c>
      <c r="E43" s="3">
        <f t="shared" si="0"/>
        <v>384.51197189763627</v>
      </c>
      <c r="F43" s="3">
        <f t="shared" si="1"/>
        <v>61.521915503621805</v>
      </c>
      <c r="G43" s="4">
        <f t="shared" si="6"/>
        <v>1465.9968956629305</v>
      </c>
      <c r="H43" s="4">
        <f t="shared" si="11"/>
        <v>1019.9630082616724</v>
      </c>
      <c r="I43" s="4">
        <f t="shared" si="12"/>
        <v>33184.21536662073</v>
      </c>
    </row>
    <row r="44" spans="2:10" x14ac:dyDescent="0.2">
      <c r="B44" s="2">
        <v>34</v>
      </c>
      <c r="C44" s="13">
        <f t="shared" si="4"/>
        <v>46621</v>
      </c>
      <c r="D44" s="3">
        <f t="shared" si="10"/>
        <v>33184.21536662073</v>
      </c>
      <c r="E44" s="3">
        <f t="shared" si="0"/>
        <v>373.04588774642798</v>
      </c>
      <c r="F44" s="3">
        <f t="shared" si="1"/>
        <v>59.687342039428479</v>
      </c>
      <c r="G44" s="4">
        <f t="shared" si="6"/>
        <v>1465.9968956629305</v>
      </c>
      <c r="H44" s="4">
        <f t="shared" si="11"/>
        <v>1033.2636658770739</v>
      </c>
      <c r="I44" s="4">
        <f t="shared" si="12"/>
        <v>32150.951700743655</v>
      </c>
    </row>
    <row r="45" spans="2:10" x14ac:dyDescent="0.2">
      <c r="B45" s="2">
        <v>35</v>
      </c>
      <c r="C45" s="13">
        <f t="shared" si="4"/>
        <v>46651</v>
      </c>
      <c r="D45" s="3">
        <f t="shared" si="10"/>
        <v>32150.951700743655</v>
      </c>
      <c r="E45" s="3">
        <f t="shared" si="0"/>
        <v>361.43028203585988</v>
      </c>
      <c r="F45" s="3">
        <f t="shared" si="1"/>
        <v>57.82884512573758</v>
      </c>
      <c r="G45" s="4">
        <f t="shared" si="6"/>
        <v>1465.9968956629305</v>
      </c>
      <c r="H45" s="4">
        <f t="shared" si="11"/>
        <v>1046.737768501333</v>
      </c>
      <c r="I45" s="4">
        <f t="shared" si="12"/>
        <v>31104.213932242321</v>
      </c>
    </row>
    <row r="46" spans="2:10" x14ac:dyDescent="0.2">
      <c r="B46" s="2">
        <v>36</v>
      </c>
      <c r="C46" s="13">
        <f t="shared" si="4"/>
        <v>46681</v>
      </c>
      <c r="D46" s="3">
        <f t="shared" si="10"/>
        <v>31104.213932242321</v>
      </c>
      <c r="E46" s="3">
        <f t="shared" si="0"/>
        <v>349.66320495495739</v>
      </c>
      <c r="F46" s="3">
        <f t="shared" si="1"/>
        <v>55.946112792793187</v>
      </c>
      <c r="G46" s="4">
        <f t="shared" si="6"/>
        <v>1465.9968956629305</v>
      </c>
      <c r="H46" s="4">
        <f t="shared" si="11"/>
        <v>1060.3875779151799</v>
      </c>
      <c r="I46" s="4">
        <f t="shared" si="12"/>
        <v>30043.826354327142</v>
      </c>
    </row>
    <row r="47" spans="2:10" x14ac:dyDescent="0.2">
      <c r="B47" s="2">
        <v>37</v>
      </c>
      <c r="C47" s="13">
        <f t="shared" si="4"/>
        <v>46711</v>
      </c>
      <c r="D47" s="3">
        <f t="shared" si="10"/>
        <v>30043.826354327142</v>
      </c>
      <c r="E47" s="3">
        <f t="shared" si="0"/>
        <v>337.74268126656091</v>
      </c>
      <c r="F47" s="3">
        <f t="shared" si="1"/>
        <v>54.038829002649749</v>
      </c>
      <c r="G47" s="4">
        <f t="shared" si="6"/>
        <v>1465.9968956629305</v>
      </c>
      <c r="H47" s="4">
        <f t="shared" si="11"/>
        <v>1074.2153853937198</v>
      </c>
      <c r="I47" s="4">
        <f t="shared" si="12"/>
        <v>28969.610968933423</v>
      </c>
    </row>
    <row r="48" spans="2:10" x14ac:dyDescent="0.2">
      <c r="B48" s="2">
        <v>38</v>
      </c>
      <c r="C48" s="13">
        <f t="shared" si="4"/>
        <v>46741</v>
      </c>
      <c r="D48" s="3">
        <f t="shared" si="10"/>
        <v>28969.610968933423</v>
      </c>
      <c r="E48" s="3">
        <f t="shared" si="0"/>
        <v>325.66670997575983</v>
      </c>
      <c r="F48" s="3">
        <f t="shared" si="1"/>
        <v>52.106673596121574</v>
      </c>
      <c r="G48" s="4">
        <f t="shared" si="6"/>
        <v>1465.9968956629305</v>
      </c>
      <c r="H48" s="4">
        <f t="shared" si="11"/>
        <v>1088.2235120910491</v>
      </c>
      <c r="I48" s="4">
        <f t="shared" si="12"/>
        <v>27881.387456842374</v>
      </c>
    </row>
    <row r="49" spans="2:9" x14ac:dyDescent="0.2">
      <c r="B49" s="2">
        <v>39</v>
      </c>
      <c r="C49" s="13">
        <f t="shared" si="4"/>
        <v>46771</v>
      </c>
      <c r="D49" s="3">
        <f t="shared" si="10"/>
        <v>27881.387456842374</v>
      </c>
      <c r="E49" s="3">
        <f t="shared" si="0"/>
        <v>313.43326399400297</v>
      </c>
      <c r="F49" s="3">
        <f t="shared" si="1"/>
        <v>50.14932223904048</v>
      </c>
      <c r="G49" s="4">
        <f t="shared" si="6"/>
        <v>1465.9968956629305</v>
      </c>
      <c r="H49" s="4">
        <f t="shared" si="11"/>
        <v>1102.414309429887</v>
      </c>
      <c r="I49" s="4">
        <f t="shared" si="12"/>
        <v>26778.973147412486</v>
      </c>
    </row>
    <row r="50" spans="2:9" x14ac:dyDescent="0.2">
      <c r="B50" s="2">
        <v>40</v>
      </c>
      <c r="C50" s="13">
        <f t="shared" si="4"/>
        <v>46801</v>
      </c>
      <c r="D50" s="3">
        <f t="shared" si="10"/>
        <v>26778.973147412486</v>
      </c>
      <c r="E50" s="3">
        <f t="shared" si="0"/>
        <v>301.04028979882867</v>
      </c>
      <c r="F50" s="3">
        <f t="shared" si="1"/>
        <v>48.16644636781259</v>
      </c>
      <c r="G50" s="4">
        <f t="shared" si="6"/>
        <v>1465.9968956629305</v>
      </c>
      <c r="H50" s="4">
        <f t="shared" si="11"/>
        <v>1116.7901594962891</v>
      </c>
      <c r="I50" s="4">
        <f t="shared" si="12"/>
        <v>25662.182987916196</v>
      </c>
    </row>
    <row r="51" spans="2:9" x14ac:dyDescent="0.2">
      <c r="B51" s="2">
        <v>41</v>
      </c>
      <c r="C51" s="13">
        <f t="shared" si="4"/>
        <v>46831</v>
      </c>
      <c r="D51" s="3">
        <f t="shared" si="10"/>
        <v>25662.182987916196</v>
      </c>
      <c r="E51" s="3">
        <f t="shared" si="0"/>
        <v>288.48570708915787</v>
      </c>
      <c r="F51" s="3">
        <f t="shared" si="1"/>
        <v>46.157713134265258</v>
      </c>
      <c r="G51" s="4">
        <f t="shared" si="6"/>
        <v>1465.9968956629305</v>
      </c>
      <c r="H51" s="4">
        <f t="shared" si="11"/>
        <v>1131.3534754395073</v>
      </c>
      <c r="I51" s="4">
        <f t="shared" si="12"/>
        <v>24530.829512476688</v>
      </c>
    </row>
    <row r="52" spans="2:9" x14ac:dyDescent="0.2">
      <c r="B52" s="2">
        <v>42</v>
      </c>
      <c r="C52" s="13">
        <f t="shared" si="4"/>
        <v>46861</v>
      </c>
      <c r="D52" s="3">
        <f t="shared" si="10"/>
        <v>24530.829512476688</v>
      </c>
      <c r="E52" s="3">
        <f t="shared" si="0"/>
        <v>275.76740843609207</v>
      </c>
      <c r="F52" s="3">
        <f t="shared" si="1"/>
        <v>44.12278534977473</v>
      </c>
      <c r="G52" s="4">
        <f t="shared" si="6"/>
        <v>1465.9968956629305</v>
      </c>
      <c r="H52" s="4">
        <f t="shared" si="11"/>
        <v>1146.1067018770636</v>
      </c>
      <c r="I52" s="4">
        <f t="shared" si="12"/>
        <v>23384.722810599626</v>
      </c>
    </row>
    <row r="53" spans="2:9" x14ac:dyDescent="0.2">
      <c r="B53" s="2">
        <v>43</v>
      </c>
      <c r="C53" s="13">
        <f t="shared" si="4"/>
        <v>46891</v>
      </c>
      <c r="D53" s="3">
        <f t="shared" si="10"/>
        <v>23384.722810599626</v>
      </c>
      <c r="E53" s="3">
        <f t="shared" si="0"/>
        <v>262.88325892915742</v>
      </c>
      <c r="F53" s="3">
        <f t="shared" si="1"/>
        <v>42.061321428665188</v>
      </c>
      <c r="G53" s="4">
        <f t="shared" si="6"/>
        <v>1465.9968956629305</v>
      </c>
      <c r="H53" s="4">
        <f t="shared" si="11"/>
        <v>1161.0523153051079</v>
      </c>
      <c r="I53" s="4">
        <f t="shared" si="12"/>
        <v>22223.670495294518</v>
      </c>
    </row>
    <row r="54" spans="2:9" x14ac:dyDescent="0.2">
      <c r="B54" s="2">
        <v>44</v>
      </c>
      <c r="C54" s="13">
        <f t="shared" si="4"/>
        <v>46921</v>
      </c>
      <c r="D54" s="3">
        <f t="shared" si="10"/>
        <v>22223.670495294518</v>
      </c>
      <c r="E54" s="3">
        <f t="shared" si="0"/>
        <v>249.83109581793585</v>
      </c>
      <c r="F54" s="3">
        <f t="shared" si="1"/>
        <v>39.972975330869737</v>
      </c>
      <c r="G54" s="4">
        <f t="shared" si="6"/>
        <v>1465.9968956629305</v>
      </c>
      <c r="H54" s="4">
        <f t="shared" si="11"/>
        <v>1176.1928245141248</v>
      </c>
      <c r="I54" s="4">
        <f t="shared" si="12"/>
        <v>21047.477670780394</v>
      </c>
    </row>
    <row r="55" spans="2:9" x14ac:dyDescent="0.2">
      <c r="B55" s="2">
        <v>45</v>
      </c>
      <c r="C55" s="13">
        <f t="shared" si="4"/>
        <v>46951</v>
      </c>
      <c r="D55" s="3">
        <f t="shared" si="10"/>
        <v>21047.477670780394</v>
      </c>
      <c r="E55" s="3">
        <f t="shared" si="0"/>
        <v>236.60872814902291</v>
      </c>
      <c r="F55" s="3">
        <f t="shared" si="1"/>
        <v>37.857396503843667</v>
      </c>
      <c r="G55" s="4">
        <f t="shared" si="6"/>
        <v>1465.9968956629305</v>
      </c>
      <c r="H55" s="4">
        <f t="shared" si="11"/>
        <v>1191.530771010064</v>
      </c>
      <c r="I55" s="4">
        <f t="shared" si="12"/>
        <v>19855.94689977033</v>
      </c>
    </row>
    <row r="56" spans="2:9" x14ac:dyDescent="0.2">
      <c r="B56" s="2">
        <v>46</v>
      </c>
      <c r="C56" s="13">
        <f t="shared" si="4"/>
        <v>46981</v>
      </c>
      <c r="D56" s="3">
        <f t="shared" si="10"/>
        <v>19855.94689977033</v>
      </c>
      <c r="E56" s="3">
        <f t="shared" si="0"/>
        <v>223.21393639825143</v>
      </c>
      <c r="F56" s="3">
        <f t="shared" si="1"/>
        <v>35.714229823720231</v>
      </c>
      <c r="G56" s="4">
        <f t="shared" si="6"/>
        <v>1465.9968956629305</v>
      </c>
      <c r="H56" s="4">
        <f t="shared" si="11"/>
        <v>1207.0687294409588</v>
      </c>
      <c r="I56" s="4">
        <f t="shared" si="12"/>
        <v>18648.878170329372</v>
      </c>
    </row>
    <row r="57" spans="2:9" x14ac:dyDescent="0.2">
      <c r="B57" s="2">
        <v>47</v>
      </c>
      <c r="C57" s="13">
        <f t="shared" si="4"/>
        <v>47011</v>
      </c>
      <c r="D57" s="3">
        <f t="shared" si="10"/>
        <v>18648.878170329372</v>
      </c>
      <c r="E57" s="3">
        <f t="shared" si="0"/>
        <v>209.64447209811934</v>
      </c>
      <c r="F57" s="3">
        <f t="shared" si="1"/>
        <v>33.543115535699094</v>
      </c>
      <c r="G57" s="4">
        <f t="shared" si="6"/>
        <v>1465.9968956629305</v>
      </c>
      <c r="H57" s="4">
        <f t="shared" si="11"/>
        <v>1222.8093080291119</v>
      </c>
      <c r="I57" s="4">
        <f t="shared" si="12"/>
        <v>17426.068862300261</v>
      </c>
    </row>
    <row r="58" spans="2:9" x14ac:dyDescent="0.2">
      <c r="B58" s="2">
        <v>48</v>
      </c>
      <c r="C58" s="13">
        <f t="shared" si="4"/>
        <v>47041</v>
      </c>
      <c r="D58" s="3">
        <f t="shared" si="10"/>
        <v>17426.068862300261</v>
      </c>
      <c r="E58" s="3">
        <f t="shared" si="0"/>
        <v>195.89805746035873</v>
      </c>
      <c r="F58" s="3">
        <f t="shared" si="1"/>
        <v>31.343689193657397</v>
      </c>
      <c r="G58" s="4">
        <f t="shared" si="6"/>
        <v>1465.9968956629305</v>
      </c>
      <c r="H58" s="4">
        <f t="shared" si="11"/>
        <v>1238.7551490089143</v>
      </c>
      <c r="I58" s="4">
        <f t="shared" si="12"/>
        <v>16187.313713291347</v>
      </c>
    </row>
    <row r="59" spans="2:9" x14ac:dyDescent="0.2">
      <c r="B59" s="2">
        <v>49</v>
      </c>
      <c r="C59" s="13">
        <f t="shared" si="4"/>
        <v>47071</v>
      </c>
      <c r="D59" s="3">
        <f t="shared" si="10"/>
        <v>16187.313713291347</v>
      </c>
      <c r="E59" s="3">
        <f t="shared" si="0"/>
        <v>181.97238499358355</v>
      </c>
      <c r="F59" s="3">
        <f t="shared" si="1"/>
        <v>29.115581598973368</v>
      </c>
      <c r="G59" s="4">
        <f t="shared" si="6"/>
        <v>1465.9968956629305</v>
      </c>
      <c r="H59" s="4">
        <f t="shared" si="11"/>
        <v>1254.9089290703735</v>
      </c>
      <c r="I59" s="4">
        <f t="shared" si="12"/>
        <v>14932.404784220973</v>
      </c>
    </row>
    <row r="60" spans="2:9" x14ac:dyDescent="0.2">
      <c r="B60" s="2">
        <v>50</v>
      </c>
      <c r="C60" s="13">
        <f t="shared" si="4"/>
        <v>47101</v>
      </c>
      <c r="D60" s="3">
        <f t="shared" si="10"/>
        <v>14932.404784220973</v>
      </c>
      <c r="E60" s="3">
        <f t="shared" si="0"/>
        <v>167.86511711595074</v>
      </c>
      <c r="F60" s="3">
        <f t="shared" si="1"/>
        <v>26.858418738552118</v>
      </c>
      <c r="G60" s="4">
        <f t="shared" si="6"/>
        <v>1465.9968956629305</v>
      </c>
      <c r="H60" s="4">
        <f t="shared" si="11"/>
        <v>1271.2733598084278</v>
      </c>
      <c r="I60" s="4">
        <f t="shared" si="12"/>
        <v>13661.131424412546</v>
      </c>
    </row>
    <row r="61" spans="2:9" x14ac:dyDescent="0.2">
      <c r="B61" s="2">
        <v>51</v>
      </c>
      <c r="C61" s="13">
        <f t="shared" si="4"/>
        <v>47131</v>
      </c>
      <c r="D61" s="3">
        <f t="shared" si="10"/>
        <v>13661.131424412546</v>
      </c>
      <c r="E61" s="3">
        <f t="shared" si="0"/>
        <v>153.57388576277103</v>
      </c>
      <c r="F61" s="3">
        <f t="shared" si="1"/>
        <v>24.571821722043364</v>
      </c>
      <c r="G61" s="4">
        <f t="shared" si="6"/>
        <v>1465.9968956629305</v>
      </c>
      <c r="H61" s="4">
        <f t="shared" si="11"/>
        <v>1287.8511881781162</v>
      </c>
      <c r="I61" s="4">
        <f t="shared" si="12"/>
        <v>12373.28023623443</v>
      </c>
    </row>
    <row r="62" spans="2:9" x14ac:dyDescent="0.2">
      <c r="B62" s="2">
        <v>52</v>
      </c>
      <c r="C62" s="13">
        <f t="shared" si="4"/>
        <v>47161</v>
      </c>
      <c r="D62" s="3">
        <f t="shared" si="10"/>
        <v>12373.28023623443</v>
      </c>
      <c r="E62" s="3">
        <f t="shared" si="0"/>
        <v>139.09629198900203</v>
      </c>
      <c r="F62" s="3">
        <f t="shared" si="1"/>
        <v>22.255406718240323</v>
      </c>
      <c r="G62" s="4">
        <f t="shared" si="6"/>
        <v>1465.9968956629305</v>
      </c>
      <c r="H62" s="4">
        <f t="shared" si="11"/>
        <v>1304.6451969556881</v>
      </c>
      <c r="I62" s="4">
        <f t="shared" si="12"/>
        <v>11068.635039278743</v>
      </c>
    </row>
    <row r="63" spans="2:9" x14ac:dyDescent="0.2">
      <c r="B63" s="2">
        <v>53</v>
      </c>
      <c r="C63" s="13">
        <f t="shared" si="4"/>
        <v>47191</v>
      </c>
      <c r="D63" s="3">
        <f t="shared" si="10"/>
        <v>11068.635039278743</v>
      </c>
      <c r="E63" s="3">
        <f t="shared" si="0"/>
        <v>124.42990556655852</v>
      </c>
      <c r="F63" s="3">
        <f t="shared" si="1"/>
        <v>19.908784890649365</v>
      </c>
      <c r="G63" s="4">
        <f t="shared" si="6"/>
        <v>1465.9968956629305</v>
      </c>
      <c r="H63" s="4">
        <f t="shared" si="11"/>
        <v>1321.6582052057227</v>
      </c>
      <c r="I63" s="4">
        <f t="shared" si="12"/>
        <v>9746.9768340730207</v>
      </c>
    </row>
    <row r="64" spans="2:9" x14ac:dyDescent="0.2">
      <c r="B64" s="2">
        <v>54</v>
      </c>
      <c r="C64" s="13">
        <f t="shared" si="4"/>
        <v>47221</v>
      </c>
      <c r="D64" s="3">
        <f t="shared" si="10"/>
        <v>9746.9768340730207</v>
      </c>
      <c r="E64" s="3">
        <f t="shared" si="0"/>
        <v>109.57226457637086</v>
      </c>
      <c r="F64" s="3">
        <f t="shared" si="1"/>
        <v>17.531562332219337</v>
      </c>
      <c r="G64" s="4">
        <f t="shared" si="6"/>
        <v>1465.9968956629305</v>
      </c>
      <c r="H64" s="4">
        <f t="shared" si="11"/>
        <v>1338.8930687543402</v>
      </c>
      <c r="I64" s="4">
        <f t="shared" si="12"/>
        <v>8408.0837653186809</v>
      </c>
    </row>
    <row r="65" spans="2:11" x14ac:dyDescent="0.2">
      <c r="B65" s="2">
        <v>55</v>
      </c>
      <c r="C65" s="13">
        <f t="shared" si="4"/>
        <v>47251</v>
      </c>
      <c r="D65" s="3">
        <f t="shared" si="10"/>
        <v>8408.0837653186809</v>
      </c>
      <c r="E65" s="3">
        <f t="shared" si="0"/>
        <v>94.52087499512416</v>
      </c>
      <c r="F65" s="3">
        <f t="shared" si="1"/>
        <v>15.123339999219866</v>
      </c>
      <c r="G65" s="4">
        <f t="shared" si="6"/>
        <v>1465.9968956629305</v>
      </c>
      <c r="H65" s="4">
        <f t="shared" si="11"/>
        <v>1356.3526806685866</v>
      </c>
      <c r="I65" s="4">
        <f t="shared" si="12"/>
        <v>7051.7310846500941</v>
      </c>
    </row>
    <row r="66" spans="2:11" x14ac:dyDescent="0.2">
      <c r="B66" s="2">
        <v>56</v>
      </c>
      <c r="C66" s="13">
        <f t="shared" si="4"/>
        <v>47281</v>
      </c>
      <c r="D66" s="3">
        <f t="shared" si="10"/>
        <v>7051.7310846500941</v>
      </c>
      <c r="E66" s="3">
        <f t="shared" si="0"/>
        <v>79.273210276608125</v>
      </c>
      <c r="F66" s="3">
        <f t="shared" si="1"/>
        <v>12.683713644257301</v>
      </c>
      <c r="G66" s="4">
        <f t="shared" si="6"/>
        <v>1465.9968956629305</v>
      </c>
      <c r="H66" s="4">
        <f t="shared" si="11"/>
        <v>1374.0399717420651</v>
      </c>
      <c r="I66" s="4">
        <f t="shared" si="12"/>
        <v>5677.691112908029</v>
      </c>
    </row>
    <row r="67" spans="2:11" x14ac:dyDescent="0.2">
      <c r="B67" s="2">
        <v>57</v>
      </c>
      <c r="C67" s="13">
        <f t="shared" si="4"/>
        <v>47311</v>
      </c>
      <c r="D67" s="3">
        <f t="shared" si="10"/>
        <v>5677.691112908029</v>
      </c>
      <c r="E67" s="3">
        <f t="shared" si="0"/>
        <v>63.826710927607749</v>
      </c>
      <c r="F67" s="3">
        <f t="shared" si="1"/>
        <v>10.212273748417241</v>
      </c>
      <c r="G67" s="4">
        <f t="shared" si="6"/>
        <v>1465.9968956629305</v>
      </c>
      <c r="H67" s="4">
        <f t="shared" si="11"/>
        <v>1391.9579109869055</v>
      </c>
      <c r="I67" s="4">
        <f t="shared" si="12"/>
        <v>4285.7332019211235</v>
      </c>
    </row>
    <row r="68" spans="2:11" x14ac:dyDescent="0.2">
      <c r="B68" s="2">
        <v>58</v>
      </c>
      <c r="C68" s="13">
        <f t="shared" si="4"/>
        <v>47341</v>
      </c>
      <c r="D68" s="3">
        <f t="shared" si="10"/>
        <v>4285.7332019211235</v>
      </c>
      <c r="E68" s="3">
        <f t="shared" si="0"/>
        <v>48.178784078263291</v>
      </c>
      <c r="F68" s="3">
        <f t="shared" si="1"/>
        <v>7.7086054525221268</v>
      </c>
      <c r="G68" s="4">
        <f t="shared" si="6"/>
        <v>1465.9968956629305</v>
      </c>
      <c r="H68" s="4">
        <f t="shared" si="11"/>
        <v>1410.109506132145</v>
      </c>
      <c r="I68" s="4">
        <f t="shared" si="12"/>
        <v>2875.6236957889787</v>
      </c>
    </row>
    <row r="69" spans="2:11" x14ac:dyDescent="0.2">
      <c r="B69" s="2">
        <v>59</v>
      </c>
      <c r="C69" s="13">
        <f t="shared" si="4"/>
        <v>47371</v>
      </c>
      <c r="D69" s="3">
        <f t="shared" si="10"/>
        <v>2875.6236957889787</v>
      </c>
      <c r="E69" s="3">
        <f t="shared" si="0"/>
        <v>32.326803046827763</v>
      </c>
      <c r="F69" s="3">
        <f t="shared" si="1"/>
        <v>5.172288487492442</v>
      </c>
      <c r="G69" s="4">
        <f t="shared" si="6"/>
        <v>1465.9968956629305</v>
      </c>
      <c r="H69" s="4">
        <f t="shared" si="11"/>
        <v>1428.4978041286101</v>
      </c>
      <c r="I69" s="4">
        <f t="shared" si="12"/>
        <v>1447.1258916603686</v>
      </c>
    </row>
    <row r="70" spans="2:11" x14ac:dyDescent="0.2">
      <c r="B70" s="2">
        <v>60</v>
      </c>
      <c r="C70" s="13">
        <f t="shared" si="4"/>
        <v>47401</v>
      </c>
      <c r="D70" s="3">
        <f t="shared" si="10"/>
        <v>1447.1258916603686</v>
      </c>
      <c r="E70" s="3">
        <f t="shared" si="0"/>
        <v>16.268106898748641</v>
      </c>
      <c r="F70" s="3">
        <f t="shared" si="1"/>
        <v>2.6028971037997826</v>
      </c>
      <c r="G70" s="4">
        <f t="shared" si="6"/>
        <v>1465.9968956629305</v>
      </c>
      <c r="H70" s="4">
        <f t="shared" si="11"/>
        <v>1447.1258916603822</v>
      </c>
      <c r="I70" s="4">
        <f t="shared" si="12"/>
        <v>-1.3642420526593924E-11</v>
      </c>
    </row>
    <row r="71" spans="2:11" x14ac:dyDescent="0.2">
      <c r="K71" s="8"/>
    </row>
    <row r="73" spans="2:11" x14ac:dyDescent="0.2">
      <c r="G73" s="8"/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finrural.gob.mx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Delmar Escobedo Aguilar</dc:creator>
  <cp:lastModifiedBy>white tiger325</cp:lastModifiedBy>
  <cp:lastPrinted>2024-10-18T16:06:11Z</cp:lastPrinted>
  <dcterms:created xsi:type="dcterms:W3CDTF">2012-07-17T15:48:01Z</dcterms:created>
  <dcterms:modified xsi:type="dcterms:W3CDTF">2025-09-16T16:32:57Z</dcterms:modified>
</cp:coreProperties>
</file>